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13" activeTab="2"/>
  </bookViews>
  <sheets>
    <sheet name="Con.P+L" sheetId="1" r:id="rId1"/>
    <sheet name="Con.BS " sheetId="2" r:id="rId2"/>
    <sheet name="Con.Stat.Equity" sheetId="3" r:id="rId3"/>
    <sheet name="Con.CashFlows" sheetId="4" r:id="rId4"/>
    <sheet name="Notes " sheetId="5" r:id="rId5"/>
  </sheets>
  <externalReferences>
    <externalReference r:id="rId8"/>
    <externalReference r:id="rId9"/>
    <externalReference r:id="rId10"/>
    <externalReference r:id="rId11"/>
    <externalReference r:id="rId12"/>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'!$A$1:$G$71</definedName>
    <definedName name="_xlnm.Print_Area" localSheetId="3">'Con.CashFlows'!$A$1:$L$50</definedName>
    <definedName name="_xlnm.Print_Area" localSheetId="0">'Con.P+L'!$A$1:$K$63</definedName>
    <definedName name="_xlnm.Print_Area" localSheetId="2">'Con.Stat.Equity'!$A$1:$I$73</definedName>
    <definedName name="_xlnm.Print_Area" localSheetId="4">'Notes '!$A$1:$J$363</definedName>
    <definedName name="Print_Area_MI">#REF!</definedName>
    <definedName name="_xlnm.Print_Titles" localSheetId="4">'Notes '!$1:$5</definedName>
    <definedName name="print1">#REF!</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<sst xmlns="http://schemas.openxmlformats.org/spreadsheetml/2006/main" count="447" uniqueCount="326">
  <si>
    <t xml:space="preserve">The adoption of this FRS has resulted in the change of accounting policy for investment properties, previously included under property, plant and equipment. Investment properties are now stated at fair value and gain or loss arising from changes in fair values of investment properties are recognised in profit or loss in the period in which they arise. Prior to 1 January 2006, investment properties were stated at valuation less accumulated depreciation. Revaluations were carried out at least once in every five years and any revaluation increase is taken to equity as a revaluation surplus. The investment properties were last revalued in Year 2004. </t>
  </si>
  <si>
    <t xml:space="preserve">No dividend was paid during the current quarter ended 31 March 2006. </t>
  </si>
  <si>
    <t>The adoption of the new/revised FRS does not have significant financial impact on the Group except for the followings:</t>
  </si>
  <si>
    <t>Audit Report</t>
  </si>
  <si>
    <t>Unusual Items</t>
  </si>
  <si>
    <t>There were no unusual items affecting assets, liabilities, equity, net income or cash flows during the period ended 31 March 2006 other than as disclosed in Note 1.</t>
  </si>
  <si>
    <t>Debt and Equity Securities</t>
  </si>
  <si>
    <t>Segmental Information</t>
  </si>
  <si>
    <t>Share of profit of an associate</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</si>
  <si>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</si>
  <si>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</si>
  <si>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</si>
  <si>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</si>
  <si>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The Group expects to generate satisfactory results for Year 2006.</t>
  </si>
  <si>
    <t>Material Litigation</t>
  </si>
  <si>
    <t>26.</t>
  </si>
  <si>
    <t>Authorisation for Issue</t>
  </si>
  <si>
    <t>The Board of Directors authorised the issue of this unaudited interim financial report on 30 May 2006.</t>
  </si>
  <si>
    <t>Market and Credit Risks</t>
  </si>
  <si>
    <t>Related Accounting Policy</t>
  </si>
  <si>
    <t>(b) Investment in quoted securities as at 31 March 2006 were as follows:</t>
  </si>
  <si>
    <t>The Group's borrowings and debt securities as at 31 March 2006 were as follows:</t>
  </si>
  <si>
    <t>Expiry Dates</t>
  </si>
  <si>
    <t>The Group enters into forward foreign exchange contracts to hedge its foreign currency receivables from exposure to the fluctuations in foreign exchange rates.</t>
  </si>
  <si>
    <t>25 May 2006 - 29 May 2006</t>
  </si>
  <si>
    <t>15 June 2006 - 16 June 2006</t>
  </si>
  <si>
    <t>19 June 2006 - 22 June 2006</t>
  </si>
  <si>
    <t>136</t>
  </si>
  <si>
    <t>59</t>
  </si>
  <si>
    <t>Page 6</t>
  </si>
  <si>
    <t>Page 5</t>
  </si>
  <si>
    <t>Page 7</t>
  </si>
  <si>
    <t>Manufacturing of Electrical Appliances</t>
  </si>
  <si>
    <t>Finance Costs</t>
  </si>
  <si>
    <t xml:space="preserve">CONDENSED CONSOLIDATED INCOME STATEMENTS </t>
  </si>
  <si>
    <t xml:space="preserve">CONDENSED CONSOLIDATED BALANCE SHEETS </t>
  </si>
  <si>
    <t>Tax Recoverable</t>
  </si>
  <si>
    <t>Associated Company</t>
  </si>
  <si>
    <t>Manufacturing of Printed Circuit Boards</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</si>
  <si>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</si>
  <si>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</si>
  <si>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</si>
  <si>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</si>
  <si>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</si>
  <si>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</si>
  <si>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</si>
  <si>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</si>
  <si>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</si>
  <si>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</si>
  <si>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</si>
  <si>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</si>
  <si>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</si>
  <si>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</si>
  <si>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Issued and</t>
  </si>
  <si>
    <t>fully paid</t>
  </si>
  <si>
    <t>ordinary</t>
  </si>
  <si>
    <t>shares of</t>
  </si>
  <si>
    <t>RM 1 each</t>
  </si>
  <si>
    <t>Non-Distributable</t>
  </si>
  <si>
    <t>Distributable</t>
  </si>
  <si>
    <t>Exchange</t>
  </si>
  <si>
    <t>Share</t>
  </si>
  <si>
    <t>Capital</t>
  </si>
  <si>
    <t>fluctuation</t>
  </si>
  <si>
    <t>capital</t>
  </si>
  <si>
    <t>reserve</t>
  </si>
  <si>
    <t>account</t>
  </si>
  <si>
    <t>profits</t>
  </si>
  <si>
    <t xml:space="preserve">Trading of Electrical Appliances </t>
  </si>
  <si>
    <t>Intersegment Sales/Eliminations</t>
  </si>
  <si>
    <t>(The Condensed Consolidated Statements of Changes In Equity should be read in conjunction with the Audited Financial</t>
  </si>
  <si>
    <t>Bank borrowings</t>
  </si>
  <si>
    <t>Deposits with Licensed Banks</t>
  </si>
  <si>
    <t>At 01/01/2005</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</si>
  <si>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</si>
  <si>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</si>
  <si>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</si>
  <si>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</si>
  <si>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</si>
  <si>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There were no issuances, cancellations, repurchases, resale and repayments of debt and equity securities for the current financial year to date.</t>
  </si>
  <si>
    <t>Segment Revenue</t>
  </si>
  <si>
    <t>Segment Result</t>
  </si>
  <si>
    <t>There were no sale of unquoted investments and / or properties for the current quarter and financial year to date.</t>
  </si>
  <si>
    <t xml:space="preserve">      (i)    Cost</t>
  </si>
  <si>
    <t xml:space="preserve">      (ii)   Net Book Value</t>
  </si>
  <si>
    <t xml:space="preserve">      (iii)  Market Value</t>
  </si>
  <si>
    <t xml:space="preserve">      -Unsecured</t>
  </si>
  <si>
    <t xml:space="preserve">        Bank overdrafts</t>
  </si>
  <si>
    <t xml:space="preserve">      -Secured</t>
  </si>
  <si>
    <t>The unsecured bank loans for the subsidiaries are guaranteed by the corporate guarantee issued by the Company.</t>
  </si>
  <si>
    <t>Deferred Tax Liabilities</t>
  </si>
  <si>
    <t>INDIVIDUAL QUARTER</t>
  </si>
  <si>
    <t>CUMULATIVE QUARTER</t>
  </si>
  <si>
    <t>CURRENT</t>
  </si>
  <si>
    <t>PRECEDING YEAR</t>
  </si>
  <si>
    <t>YEAR</t>
  </si>
  <si>
    <t>CORRESPONDING</t>
  </si>
  <si>
    <t>QUARTER</t>
  </si>
  <si>
    <t>TO DATE</t>
  </si>
  <si>
    <t>PERIOD</t>
  </si>
  <si>
    <t>(RM '000)</t>
  </si>
  <si>
    <t>Revenue</t>
  </si>
  <si>
    <t>Net profit/(loss) for the period</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</si>
  <si>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</si>
  <si>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</si>
  <si>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</si>
  <si>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</si>
  <si>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</si>
  <si>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</si>
  <si>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</si>
  <si>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</si>
  <si>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</si>
  <si>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</si>
  <si>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</si>
  <si>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</si>
  <si>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</si>
  <si>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</si>
  <si>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</si>
  <si>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</si>
  <si>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</si>
  <si>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</si>
  <si>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</si>
  <si>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</si>
  <si>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</si>
  <si>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</si>
  <si>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</si>
  <si>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</si>
  <si>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</si>
  <si>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</si>
  <si>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</si>
  <si>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</si>
  <si>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</si>
  <si>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</si>
  <si>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</si>
  <si>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</si>
  <si>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Operating Activities</t>
  </si>
  <si>
    <t>Interest paid</t>
  </si>
  <si>
    <t>Tax paid</t>
  </si>
  <si>
    <t>Investing Activities</t>
  </si>
  <si>
    <t>Financing Activities</t>
  </si>
  <si>
    <t>Total</t>
  </si>
  <si>
    <t xml:space="preserve">Retained </t>
  </si>
  <si>
    <t>RM'000</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</si>
  <si>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</si>
  <si>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</si>
  <si>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</si>
  <si>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</si>
  <si>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</si>
  <si>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</si>
  <si>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</si>
  <si>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</si>
  <si>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</si>
  <si>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</si>
  <si>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</si>
  <si>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</si>
  <si>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Dividends Paid</t>
  </si>
  <si>
    <t>8.</t>
  </si>
  <si>
    <t>Property Development</t>
  </si>
  <si>
    <t>Investment Holding</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</si>
  <si>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</si>
  <si>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</si>
  <si>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</si>
  <si>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</si>
  <si>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</si>
  <si>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</si>
  <si>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</si>
  <si>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</si>
  <si>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</si>
  <si>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</si>
  <si>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</si>
  <si>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</si>
  <si>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</si>
  <si>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</si>
  <si>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Taxation comprises :-</t>
  </si>
  <si>
    <t>Current</t>
  </si>
  <si>
    <t>Year</t>
  </si>
  <si>
    <t>To Date</t>
  </si>
  <si>
    <t>18.</t>
  </si>
  <si>
    <t>Sale of Unquoted Investments and / or Properties</t>
  </si>
  <si>
    <t>Purchase and Disposal of Quoted Securities</t>
  </si>
  <si>
    <t>RM '000</t>
  </si>
  <si>
    <t>Status of Corporate Proposals</t>
  </si>
  <si>
    <t>Group Borrowings and Debt Securities</t>
  </si>
  <si>
    <t>Off Balance Sheet Financial Instruments</t>
  </si>
  <si>
    <t>Dividend</t>
  </si>
  <si>
    <t>(b) Total Borrowings</t>
  </si>
  <si>
    <t>The Group's effective tax rates differ from the statutory tax rate mainly because:</t>
  </si>
  <si>
    <r>
      <t>GUH HOLDINGS BERHAD</t>
    </r>
    <r>
      <rPr>
        <sz val="11"/>
        <rFont val="Arial"/>
        <family val="2"/>
      </rPr>
      <t xml:space="preserve"> (Company No. 4104-W)</t>
    </r>
  </si>
  <si>
    <t>(Formerly known as Grand United Holdings Berhad)</t>
  </si>
  <si>
    <t xml:space="preserve">Property Development </t>
  </si>
  <si>
    <t>Others</t>
  </si>
  <si>
    <t>31/12/2005</t>
  </si>
  <si>
    <t>Reversal of revaluation reserve</t>
  </si>
  <si>
    <t>Impairment loss of revalued property, plant and</t>
  </si>
  <si>
    <t>equipment (net of tax)</t>
  </si>
  <si>
    <t xml:space="preserve">Deferred tax income relating to reduction in </t>
  </si>
  <si>
    <t>applicable tax rate</t>
  </si>
  <si>
    <t>Revaluation surplus of property, plant and equipment, (net of tax)</t>
  </si>
  <si>
    <t>No dividends were proposed, declared or paid by the Company since the end of the previous financial year.</t>
  </si>
  <si>
    <t>Consolidated Profit/(Loss) Before Taxation</t>
  </si>
  <si>
    <t xml:space="preserve">Current Year Prospects </t>
  </si>
  <si>
    <r>
      <t>GUH HOLDINGS BERHAD</t>
    </r>
    <r>
      <rPr>
        <sz val="14"/>
        <rFont val="Arial"/>
        <family val="2"/>
      </rPr>
      <t xml:space="preserve"> (Company No. 4104-W)</t>
    </r>
  </si>
  <si>
    <r>
      <t xml:space="preserve">(a) </t>
    </r>
    <r>
      <rPr>
        <u val="single"/>
        <sz val="14"/>
        <rFont val="Arial"/>
        <family val="2"/>
      </rPr>
      <t>Short Term Borrowings</t>
    </r>
  </si>
  <si>
    <t>There were no corporate proposals as at the date of this announcement.</t>
  </si>
  <si>
    <t>31/03/2006</t>
  </si>
  <si>
    <t>31/03/2005</t>
  </si>
  <si>
    <t>Net loss for the three months period</t>
  </si>
  <si>
    <t>At 31/03/2006</t>
  </si>
  <si>
    <t>At 01/01/2006</t>
  </si>
  <si>
    <t>Net profit for the three months period</t>
  </si>
  <si>
    <t>At 31/03/2005</t>
  </si>
  <si>
    <t>Attributable to :</t>
  </si>
  <si>
    <t>Equity holders of the parent</t>
  </si>
  <si>
    <t>Profit/(loss) after taxation</t>
  </si>
  <si>
    <t>Profit/(loss) before tax</t>
  </si>
  <si>
    <t xml:space="preserve">Prior year adjustment </t>
  </si>
  <si>
    <t xml:space="preserve"> - effects of adopting FRS 140</t>
  </si>
  <si>
    <t>At 01/01/2006 (Restated)</t>
  </si>
  <si>
    <t>As previously stated</t>
  </si>
  <si>
    <t>Earnings/(loss) per share (sen) :</t>
  </si>
  <si>
    <t>Net profit attributable to shareholders for the period (RM '000)</t>
  </si>
  <si>
    <t>(Restated)</t>
  </si>
  <si>
    <t>Basis of Preparation</t>
  </si>
  <si>
    <t xml:space="preserve">Previously </t>
  </si>
  <si>
    <t>Adjustment</t>
  </si>
  <si>
    <t>stated</t>
  </si>
  <si>
    <t>FRS 117</t>
  </si>
  <si>
    <t>Restated</t>
  </si>
  <si>
    <t>FRS 140</t>
  </si>
  <si>
    <t>Retained earnings</t>
  </si>
  <si>
    <t xml:space="preserve">Changes in Estimates </t>
  </si>
  <si>
    <t>Interest Income</t>
  </si>
  <si>
    <t>Profit Before Taxation</t>
  </si>
  <si>
    <t>Profit After Taxation</t>
  </si>
  <si>
    <t xml:space="preserve">Year </t>
  </si>
  <si>
    <t>Current taxation</t>
  </si>
  <si>
    <t>Deferred taxation</t>
  </si>
  <si>
    <t>Page 8</t>
  </si>
  <si>
    <t>Earnings Per Share</t>
  </si>
  <si>
    <t>Basic earnings per share (sen)</t>
  </si>
  <si>
    <t>Page 9</t>
  </si>
  <si>
    <t>(RM'000)</t>
  </si>
  <si>
    <t>Weighted average number of ordinary shares in issue ('000)</t>
  </si>
  <si>
    <t>FOR THE FIRST FINANCIAL QUARTER ENDED 31 MARCH 2006</t>
  </si>
  <si>
    <t>Revaluation reserve (included in capital reserve)</t>
  </si>
  <si>
    <t>To date</t>
  </si>
  <si>
    <t>RM Equivalent</t>
  </si>
  <si>
    <t>('000)</t>
  </si>
  <si>
    <t xml:space="preserve">        Short term loans </t>
  </si>
  <si>
    <t>RMB 59,400</t>
  </si>
  <si>
    <t>Foreign Currency</t>
  </si>
  <si>
    <t xml:space="preserve">Despite the lower revenue as compared to the preceding quarter, the Group turned in a profit before taxation of RM 3.7 million mainly on the back of higher operational efficiency. </t>
  </si>
  <si>
    <t xml:space="preserve">In line with the surge in revenue to RM 63.8 million (2005: RM 56.3 million), the Group recorded a profit before taxation of RM 3.7 million for the three months ended 31 March 2006 in contrast to a loss before taxation of RM 7.3 million a year ago. </t>
  </si>
  <si>
    <t xml:space="preserve">FRS </t>
  </si>
  <si>
    <t>Share-based Payment</t>
  </si>
  <si>
    <t>Business Combinations</t>
  </si>
  <si>
    <t>Non-current Assets Held for Sale and Discontinued Operations</t>
  </si>
  <si>
    <t>Presentation of Financial Statements</t>
  </si>
  <si>
    <t>Accounitng Policies, Changes in Estimates and Errors</t>
  </si>
  <si>
    <t>Events after the Balance Sheet Date</t>
  </si>
  <si>
    <t>Property, Plant and Equipment</t>
  </si>
  <si>
    <t>The Effects of Changes in Foreign Exchange Rates</t>
  </si>
  <si>
    <t>Consolidated and Separate Financial Statements</t>
  </si>
  <si>
    <t>Investment in Associates</t>
  </si>
  <si>
    <t>Interests in Joint Ventures</t>
  </si>
  <si>
    <t>Financial Instruments : Disclosure and Presentation</t>
  </si>
  <si>
    <t>Impairment of Assets</t>
  </si>
  <si>
    <t>Intangible Assets</t>
  </si>
  <si>
    <t>Investment Property</t>
  </si>
  <si>
    <t>Leases (effective for annual periods beginning on or after 1 October 2006)</t>
  </si>
  <si>
    <t>Related Party Disclosures (effective for annual periods beginning on or after 1 October 2006)</t>
  </si>
  <si>
    <t>(a) There were no purchase and disposal of quoted securities for the current quarter and financial year to date.</t>
  </si>
  <si>
    <t xml:space="preserve"> for the year ended 31 December 2005)</t>
  </si>
  <si>
    <t xml:space="preserve">  Statements for the year ended 31 December 2005)</t>
  </si>
  <si>
    <t>Net Profit/(Loss) After Tax</t>
  </si>
  <si>
    <t>Non cash items</t>
  </si>
  <si>
    <t>Non operating items (which are investing / financing activities)</t>
  </si>
  <si>
    <t>Operating profit before working capital changes</t>
  </si>
  <si>
    <t>Net cash flow from operations</t>
  </si>
  <si>
    <t>Tax refund</t>
  </si>
  <si>
    <t>Net cash flow from operating activities</t>
  </si>
  <si>
    <t>Net cash flow from investing activities</t>
  </si>
  <si>
    <t>Net cash flow from financing activities</t>
  </si>
  <si>
    <t>Net changes in cash and cash equivalents</t>
  </si>
  <si>
    <t>Cash and cash equivalents at beginning of the period</t>
  </si>
  <si>
    <t>Cash and cash equivalents at end of the period</t>
  </si>
  <si>
    <t xml:space="preserve">(The Condensed Consolidated Cash Flow Statements should be read in conjunction with the Audited </t>
  </si>
  <si>
    <t>Financial Statements for the year ended 31 December 2005)</t>
  </si>
  <si>
    <t>Net assets per share (sen)</t>
  </si>
  <si>
    <t>Net changes in working capital :</t>
  </si>
  <si>
    <t>Current assets</t>
  </si>
  <si>
    <t>Current liabilities</t>
  </si>
  <si>
    <t>Prepaid Lease Payments</t>
  </si>
  <si>
    <t>There were no changes in the estimates of amounts reported in prior financial years that have a material effect in the current financial quarter.</t>
  </si>
  <si>
    <t>As at 24 May 2006, the Group has the following forward foreign exchange contracts:</t>
  </si>
  <si>
    <t>The Group has not provided any profit forecast or profit guarantee in a public document.</t>
  </si>
  <si>
    <t>To sell</t>
  </si>
  <si>
    <t>To buy</t>
  </si>
  <si>
    <t>The Group is not exposed to any significant market and credit risks in respect of the above forward foreign exchange contracts.</t>
  </si>
  <si>
    <t>AUD 52</t>
  </si>
  <si>
    <t>AUD 22</t>
  </si>
  <si>
    <t>GBP 21</t>
  </si>
  <si>
    <t>(a) FRS 117 : Leases</t>
  </si>
  <si>
    <t>(b) FRS 140 : Investment Property</t>
  </si>
  <si>
    <t>Investment properties</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</si>
  <si>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2005.</t>
    </r>
  </si>
  <si>
    <t>The early adoption of the revised FRS 117 before its effective date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valuation less accumulated depreciation and impairment losses. The leasehold land was last revalued in Year 2004.</t>
  </si>
  <si>
    <t xml:space="preserve">Property, plant and equipment </t>
  </si>
  <si>
    <t>Prepaid lease payments</t>
  </si>
  <si>
    <t>Shareholders' Equity</t>
  </si>
  <si>
    <t>Dividend received</t>
  </si>
  <si>
    <t xml:space="preserve">(The Condensed Consolidated Balance Sheets should be read in conjunction with the Audited Financial Statements </t>
  </si>
  <si>
    <t>The same accounting policies and methods of computation are followed in the interim financial report as compared with the annual financial statements for the year ended 31 December 2005 except for the adoption of the following new/revised Financial Reporting Standards ("FRS") issued by the Malaysian Accounting Standards Board ("MASB") effective for financial period beginning 1 January 2006:</t>
  </si>
  <si>
    <t>As part of the effort to enhance the Group's operational efficiency, the Company has:</t>
  </si>
  <si>
    <t>- on 11 May 2006, announced the strike-off of Grand United Precision Sdn. Bhd., a dormant wholly-owned subsidiary, by the Companies Commission of Malaysia ("CCM") following an application by the Company.</t>
  </si>
  <si>
    <t>Any gains or losses arising from entering into the forward foreign exchange contracts are deferred until the dates of settlement.</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</si>
  <si>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figures as at 31 December 2005 have been restated in Note 1 (b).</t>
  </si>
  <si>
    <t>- on 20 April 2006, announced the member's voluntary winding up and appointment of liquidators for Soon Yang Construction Sdn. Bhd., a dormant wholly-owned subsidiary; and</t>
  </si>
  <si>
    <t>- on 6 March 2006 and 6 April 2006, applied to the CCM for striking off two dormant wholly-owned subsidiary companies, namely Pen Circuit Industry Sdn. Bhd. and Grand Ocean Properties Sdn. Bhd. respectively;</t>
  </si>
  <si>
    <t>The Group has no contingent liabilities and contingent assets as at the end of the current quarter or last annual balance sheet date.</t>
  </si>
  <si>
    <t>The Group is not engaged in any material litigation as at to date.</t>
  </si>
  <si>
    <t xml:space="preserve">Contingent Liabilities or Contingent Assets </t>
  </si>
  <si>
    <t>Investment Properties (Note 1(b))</t>
  </si>
  <si>
    <t>In accordance with the transitional provisions of FRS 140, this change in accounting policy is applied prospectively and have been accounted for by restating the following opening balances in the balance sheet as at 1 January 2006 as follows:</t>
  </si>
  <si>
    <t>(i)  certain expenses were not deductible for tax purposes</t>
  </si>
  <si>
    <t>(ii)  certain income is not taxable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</si>
</sst>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s>
  <fonts count="25">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u val="single"/>
      <sz val="11"/>
      <name val="Arial"/>
      <family val="2"/>
    </font>
    <font>
      <i/>
      <sz val="9"/>
      <name val="Arial"/>
      <family val="2"/>
    </font>
    <font>
      <i/>
      <sz val="8"/>
      <name val="Arial"/>
      <family val="2"/>
    </font>
    <font>
      <sz val="13"/>
      <name val="Arial"/>
      <family val="2"/>
    </font>
    <font>
      <u val="single"/>
      <sz val="13"/>
      <name val="Arial"/>
      <family val="2"/>
    </font>
    <font>
      <b/>
      <sz val="14"/>
      <name val="Arial"/>
      <family val="2"/>
    </font>
    <font>
      <i/>
      <sz val="14"/>
      <name val="Arial"/>
      <family val="2"/>
    </font>
    <font>
      <u val="single"/>
      <sz val="14"/>
      <name val="Arial"/>
      <family val="2"/>
    </font>
    <font>
      <u val="singleAccounting"/>
      <sz val="14"/>
      <name val="Arial"/>
      <family val="2"/>
    </font>
    <font>
      <sz val="10"/>
      <name val="Times New Roman"/>
      <family val="1"/>
    </font>
    <font>
      <u val="single"/>
      <sz val="10"/>
      <name val="Times New Roman"/>
      <family val="1"/>
    </font>
    <font>
      <sz val="10"/>
      <color indexed="12"/>
      <name val="Times New Roman"/>
      <family val="1"/>
    </font>
    <font>
      <u val="single"/>
      <sz val="10"/>
      <color indexed="12"/>
      <name val="Times New Roman"/>
      <family val="1"/>
    </font>
    <font>
      <vertAlign val="subscript"/>
      <sz val="14"/>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Border="1" applyAlignment="1">
      <alignment/>
    </xf>
    <xf numFmtId="165" fontId="0" fillId="0" borderId="0" xfId="15" applyNumberFormat="1" applyFont="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165" fontId="0" fillId="0" borderId="4"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14" fontId="0" fillId="0" borderId="0" xfId="0" applyNumberFormat="1" applyFont="1" applyFill="1" applyAlignment="1" quotePrefix="1">
      <alignment horizontal="center"/>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12" fillId="0" borderId="0" xfId="0" applyFont="1" applyAlignment="1">
      <alignment/>
    </xf>
    <xf numFmtId="0" fontId="5" fillId="0" borderId="0" xfId="0" applyFont="1" applyAlignment="1">
      <alignment/>
    </xf>
    <xf numFmtId="165" fontId="6" fillId="0" borderId="0" xfId="15" applyNumberFormat="1" applyFont="1" applyFill="1" applyAlignment="1">
      <alignment/>
    </xf>
    <xf numFmtId="165" fontId="7" fillId="0" borderId="0" xfId="15" applyNumberFormat="1" applyFont="1" applyFill="1" applyAlignment="1">
      <alignment/>
    </xf>
    <xf numFmtId="0" fontId="5" fillId="0" borderId="0" xfId="0" applyFont="1" applyFill="1" applyAlignment="1">
      <alignment horizontal="center"/>
    </xf>
    <xf numFmtId="165" fontId="0" fillId="0" borderId="0" xfId="0" applyNumberFormat="1" applyFont="1" applyBorder="1" applyAlignment="1">
      <alignment horizontal="center"/>
    </xf>
    <xf numFmtId="165" fontId="0" fillId="0" borderId="10" xfId="15" applyNumberFormat="1" applyFont="1" applyFill="1" applyBorder="1" applyAlignment="1">
      <alignment/>
    </xf>
    <xf numFmtId="0" fontId="9" fillId="0" borderId="0" xfId="0" applyFont="1" applyFill="1" applyBorder="1" applyAlignment="1">
      <alignment/>
    </xf>
    <xf numFmtId="165" fontId="3" fillId="0" borderId="3" xfId="15" applyNumberFormat="1" applyFont="1" applyBorder="1" applyAlignment="1">
      <alignment/>
    </xf>
    <xf numFmtId="0" fontId="13" fillId="0" borderId="0" xfId="0" applyFont="1" applyAlignment="1">
      <alignment/>
    </xf>
    <xf numFmtId="0" fontId="14" fillId="2" borderId="0" xfId="0" applyFont="1" applyFill="1" applyAlignment="1">
      <alignment/>
    </xf>
    <xf numFmtId="0" fontId="15" fillId="2" borderId="0" xfId="0" applyFont="1" applyFill="1" applyBorder="1" applyAlignment="1">
      <alignment/>
    </xf>
    <xf numFmtId="0" fontId="14" fillId="2" borderId="0" xfId="0" applyFont="1" applyFill="1" applyBorder="1" applyAlignment="1">
      <alignment/>
    </xf>
    <xf numFmtId="0" fontId="14" fillId="2" borderId="0" xfId="0" applyFont="1" applyFill="1" applyBorder="1" applyAlignment="1">
      <alignment horizontal="center"/>
    </xf>
    <xf numFmtId="165" fontId="14" fillId="2" borderId="0" xfId="15" applyNumberFormat="1" applyFont="1" applyFill="1" applyBorder="1" applyAlignment="1">
      <alignment/>
    </xf>
    <xf numFmtId="14" fontId="14" fillId="2" borderId="0" xfId="0" applyNumberFormat="1" applyFont="1" applyFill="1" applyBorder="1" applyAlignment="1">
      <alignment horizontal="center"/>
    </xf>
    <xf numFmtId="0" fontId="14" fillId="2" borderId="0" xfId="0" applyFont="1" applyFill="1" applyBorder="1" applyAlignment="1">
      <alignment horizontal="right"/>
    </xf>
    <xf numFmtId="0" fontId="14" fillId="2" borderId="0" xfId="0" applyFont="1" applyFill="1" applyBorder="1" applyAlignment="1" quotePrefix="1">
      <alignment/>
    </xf>
    <xf numFmtId="165" fontId="14" fillId="2" borderId="0" xfId="0" applyNumberFormat="1" applyFont="1" applyFill="1" applyBorder="1" applyAlignment="1">
      <alignment/>
    </xf>
    <xf numFmtId="165" fontId="14" fillId="2" borderId="0" xfId="15" applyNumberFormat="1" applyFont="1" applyFill="1" applyBorder="1" applyAlignment="1">
      <alignment horizontal="center"/>
    </xf>
    <xf numFmtId="0" fontId="6" fillId="2" borderId="0" xfId="0" applyFont="1" applyFill="1" applyBorder="1" applyAlignment="1">
      <alignment horizontal="center"/>
    </xf>
    <xf numFmtId="0" fontId="16" fillId="2" borderId="0" xfId="0" applyFont="1" applyFill="1" applyAlignment="1">
      <alignment/>
    </xf>
    <xf numFmtId="0" fontId="6" fillId="2" borderId="0" xfId="0" applyFont="1" applyFill="1" applyAlignment="1">
      <alignment/>
    </xf>
    <xf numFmtId="0" fontId="17"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4" fontId="6" fillId="2" borderId="0" xfId="0" applyNumberFormat="1" applyFont="1" applyFill="1" applyAlignment="1" quotePrefix="1">
      <alignment horizontal="center"/>
    </xf>
    <xf numFmtId="165" fontId="6" fillId="2" borderId="0" xfId="15" applyNumberFormat="1" applyFont="1" applyFill="1" applyBorder="1" applyAlignment="1">
      <alignment/>
    </xf>
    <xf numFmtId="165" fontId="6" fillId="2" borderId="1" xfId="15" applyNumberFormat="1" applyFont="1" applyFill="1" applyBorder="1" applyAlignment="1">
      <alignment/>
    </xf>
    <xf numFmtId="165" fontId="6" fillId="2" borderId="11" xfId="15" applyNumberFormat="1" applyFont="1" applyFill="1" applyBorder="1" applyAlignment="1">
      <alignment/>
    </xf>
    <xf numFmtId="14" fontId="6" fillId="2" borderId="0" xfId="0" applyNumberFormat="1" applyFont="1" applyFill="1" applyBorder="1" applyAlignment="1">
      <alignment horizontal="center"/>
    </xf>
    <xf numFmtId="165" fontId="6" fillId="2" borderId="2" xfId="15" applyNumberFormat="1" applyFont="1" applyFill="1" applyBorder="1" applyAlignment="1" quotePrefix="1">
      <alignment horizontal="center"/>
    </xf>
    <xf numFmtId="165" fontId="6" fillId="2" borderId="0" xfId="15" applyNumberFormat="1" applyFont="1" applyFill="1" applyBorder="1" applyAlignment="1" quotePrefix="1">
      <alignment horizontal="center"/>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165" fontId="6" fillId="2" borderId="2" xfId="15" applyNumberFormat="1" applyFont="1" applyFill="1" applyBorder="1" applyAlignment="1">
      <alignment/>
    </xf>
    <xf numFmtId="0" fontId="6" fillId="2" borderId="0" xfId="0" applyFont="1" applyFill="1" applyBorder="1" applyAlignment="1" quotePrefix="1">
      <alignment/>
    </xf>
    <xf numFmtId="0" fontId="5" fillId="0" borderId="0" xfId="0" applyFont="1" applyFill="1" applyAlignment="1">
      <alignment/>
    </xf>
    <xf numFmtId="0" fontId="0" fillId="2" borderId="0" xfId="0" applyFont="1" applyFill="1" applyAlignment="1">
      <alignment/>
    </xf>
    <xf numFmtId="165" fontId="0" fillId="2" borderId="0" xfId="15" applyNumberFormat="1"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165" fontId="0" fillId="2" borderId="1" xfId="15" applyNumberFormat="1" applyFont="1" applyFill="1" applyBorder="1" applyAlignment="1">
      <alignment/>
    </xf>
    <xf numFmtId="165" fontId="0" fillId="2" borderId="1" xfId="15" applyNumberFormat="1" applyFont="1" applyFill="1" applyBorder="1" applyAlignment="1">
      <alignment horizontal="center"/>
    </xf>
    <xf numFmtId="165" fontId="0" fillId="2" borderId="3" xfId="15" applyNumberFormat="1" applyFont="1" applyFill="1" applyBorder="1" applyAlignment="1">
      <alignment/>
    </xf>
    <xf numFmtId="43" fontId="3" fillId="0" borderId="0" xfId="15" applyFont="1" applyAlignment="1">
      <alignment/>
    </xf>
    <xf numFmtId="165" fontId="6" fillId="0" borderId="0" xfId="15" applyNumberFormat="1" applyFont="1" applyFill="1" applyBorder="1" applyAlignment="1">
      <alignment horizontal="justify"/>
    </xf>
    <xf numFmtId="0" fontId="6" fillId="2" borderId="0" xfId="0" applyFont="1" applyFill="1" applyAlignment="1">
      <alignment horizontal="center" wrapText="1"/>
    </xf>
    <xf numFmtId="0" fontId="6" fillId="0" borderId="0" xfId="0" applyFont="1" applyFill="1" applyAlignment="1">
      <alignment horizontal="justify"/>
    </xf>
    <xf numFmtId="0" fontId="6" fillId="0" borderId="0" xfId="0" applyFont="1" applyFill="1" applyAlignment="1">
      <alignment horizontal="center"/>
    </xf>
    <xf numFmtId="165" fontId="6" fillId="0" borderId="0" xfId="15" applyNumberFormat="1" applyFont="1" applyFill="1" applyAlignment="1">
      <alignment horizontal="justify"/>
    </xf>
    <xf numFmtId="0" fontId="16" fillId="2" borderId="0" xfId="0" applyFont="1" applyFill="1" applyAlignment="1">
      <alignment/>
    </xf>
    <xf numFmtId="0" fontId="18" fillId="2" borderId="0" xfId="0" applyFont="1" applyFill="1" applyAlignment="1">
      <alignment/>
    </xf>
    <xf numFmtId="0" fontId="18" fillId="0" borderId="0" xfId="0" applyFont="1" applyFill="1" applyAlignment="1">
      <alignment/>
    </xf>
    <xf numFmtId="0" fontId="6" fillId="0" borderId="0" xfId="0" applyFont="1" applyFill="1" applyBorder="1" applyAlignment="1">
      <alignment horizontal="justify" wrapText="1"/>
    </xf>
    <xf numFmtId="0" fontId="6" fillId="0" borderId="0" xfId="0" applyFont="1" applyFill="1" applyBorder="1" applyAlignment="1">
      <alignment horizontal="justify"/>
    </xf>
    <xf numFmtId="0" fontId="18" fillId="0" borderId="0" xfId="0" applyFont="1" applyFill="1" applyBorder="1" applyAlignment="1">
      <alignment/>
    </xf>
    <xf numFmtId="0" fontId="6" fillId="0" borderId="0" xfId="0" applyFont="1" applyFill="1" applyBorder="1" applyAlignment="1">
      <alignment/>
    </xf>
    <xf numFmtId="14" fontId="6" fillId="0" borderId="0" xfId="0" applyNumberFormat="1" applyFont="1" applyFill="1" applyAlignment="1">
      <alignment horizontal="center"/>
    </xf>
    <xf numFmtId="165" fontId="6" fillId="2" borderId="12" xfId="15" applyNumberFormat="1" applyFont="1" applyFill="1" applyBorder="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19" fillId="0" borderId="0" xfId="15" applyNumberFormat="1" applyFont="1" applyFill="1" applyAlignment="1">
      <alignment horizontal="center"/>
    </xf>
    <xf numFmtId="0" fontId="6" fillId="2" borderId="1" xfId="0" applyFont="1" applyFill="1" applyBorder="1" applyAlignment="1">
      <alignment horizontal="center"/>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6" fillId="0" borderId="0" xfId="0" applyFont="1" applyAlignment="1">
      <alignment/>
    </xf>
    <xf numFmtId="0" fontId="6" fillId="0" borderId="0" xfId="0" applyFont="1" applyAlignment="1">
      <alignment horizontal="left"/>
    </xf>
    <xf numFmtId="0" fontId="6" fillId="2" borderId="0" xfId="0" applyFont="1" applyFill="1" applyAlignment="1">
      <alignment horizontal="justify"/>
    </xf>
    <xf numFmtId="0" fontId="6" fillId="0" borderId="0" xfId="0" applyFont="1" applyFill="1" applyAlignment="1">
      <alignment horizontal="justify" wrapText="1"/>
    </xf>
    <xf numFmtId="0" fontId="12" fillId="0" borderId="0" xfId="0" applyFont="1" applyFill="1" applyAlignment="1">
      <alignment/>
    </xf>
    <xf numFmtId="0" fontId="10" fillId="0" borderId="0" xfId="0" applyFont="1" applyFill="1" applyAlignment="1">
      <alignment/>
    </xf>
    <xf numFmtId="165" fontId="3" fillId="0" borderId="0" xfId="15" applyNumberFormat="1" applyFont="1" applyFill="1" applyAlignment="1">
      <alignment horizontal="center"/>
    </xf>
    <xf numFmtId="14" fontId="3" fillId="0" borderId="0" xfId="15" applyNumberFormat="1" applyFont="1" applyFill="1" applyAlignment="1">
      <alignment horizontal="center"/>
    </xf>
    <xf numFmtId="14" fontId="3" fillId="0" borderId="0" xfId="15" applyNumberFormat="1" applyFont="1" applyFill="1" applyBorder="1" applyAlignment="1">
      <alignment horizontal="center"/>
    </xf>
    <xf numFmtId="165" fontId="3" fillId="0" borderId="1" xfId="15" applyNumberFormat="1" applyFont="1" applyFill="1" applyBorder="1" applyAlignment="1">
      <alignment/>
    </xf>
    <xf numFmtId="43" fontId="3" fillId="0" borderId="1" xfId="15" applyFont="1" applyFill="1" applyBorder="1" applyAlignment="1">
      <alignment/>
    </xf>
    <xf numFmtId="165" fontId="3" fillId="0" borderId="12" xfId="15" applyNumberFormat="1" applyFont="1" applyFill="1" applyBorder="1" applyAlignment="1">
      <alignment/>
    </xf>
    <xf numFmtId="165" fontId="3" fillId="0" borderId="12" xfId="0" applyNumberFormat="1" applyFont="1" applyFill="1" applyBorder="1" applyAlignment="1">
      <alignment/>
    </xf>
    <xf numFmtId="0" fontId="3" fillId="0" borderId="0" xfId="0" applyFont="1" applyFill="1" applyBorder="1" applyAlignment="1">
      <alignment/>
    </xf>
    <xf numFmtId="165" fontId="3" fillId="0" borderId="11" xfId="15" applyNumberFormat="1" applyFont="1" applyFill="1" applyBorder="1" applyAlignment="1">
      <alignment/>
    </xf>
    <xf numFmtId="0" fontId="3" fillId="0" borderId="0" xfId="0" applyFont="1" applyFill="1" applyAlignment="1" quotePrefix="1">
      <alignment/>
    </xf>
    <xf numFmtId="0" fontId="3" fillId="0" borderId="0" xfId="0" applyFont="1" applyFill="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Font="1" applyFill="1" applyBorder="1" applyAlignment="1">
      <alignment horizontal="right"/>
    </xf>
    <xf numFmtId="165" fontId="3" fillId="0" borderId="0" xfId="15" applyNumberFormat="1" applyFont="1" applyFill="1" applyBorder="1" applyAlignment="1">
      <alignment horizontal="right"/>
    </xf>
    <xf numFmtId="43" fontId="3" fillId="0" borderId="0" xfId="15" applyNumberFormat="1" applyFont="1" applyFill="1" applyBorder="1" applyAlignment="1">
      <alignment horizontal="center"/>
    </xf>
    <xf numFmtId="0" fontId="11" fillId="0" borderId="0" xfId="0" applyFont="1" applyFill="1" applyBorder="1" applyAlignment="1">
      <alignment/>
    </xf>
    <xf numFmtId="0" fontId="0" fillId="0" borderId="0" xfId="0" applyAlignment="1">
      <alignment/>
    </xf>
    <xf numFmtId="0" fontId="6" fillId="0" borderId="0" xfId="0" applyFont="1" applyFill="1" applyAlignment="1">
      <alignment/>
    </xf>
    <xf numFmtId="165" fontId="6" fillId="0" borderId="3" xfId="15" applyNumberFormat="1" applyFont="1" applyFill="1" applyBorder="1" applyAlignment="1">
      <alignment horizontal="justify"/>
    </xf>
    <xf numFmtId="0" fontId="14" fillId="0" borderId="0" xfId="0" applyFont="1" applyFill="1" applyAlignment="1">
      <alignment/>
    </xf>
    <xf numFmtId="165" fontId="6" fillId="0" borderId="0" xfId="0" applyNumberFormat="1" applyFont="1" applyFill="1" applyAlignment="1" quotePrefix="1">
      <alignment horizontal="center"/>
    </xf>
    <xf numFmtId="165" fontId="6" fillId="0" borderId="3" xfId="0" applyNumberFormat="1" applyFont="1" applyFill="1" applyBorder="1" applyAlignment="1" quotePrefix="1">
      <alignment horizontal="center"/>
    </xf>
    <xf numFmtId="165" fontId="6" fillId="0" borderId="0" xfId="15" applyNumberFormat="1" applyFont="1" applyFill="1" applyBorder="1" applyAlignment="1">
      <alignment/>
    </xf>
    <xf numFmtId="0" fontId="14" fillId="0" borderId="13" xfId="0" applyFont="1" applyFill="1" applyBorder="1" applyAlignment="1">
      <alignment/>
    </xf>
    <xf numFmtId="0" fontId="6" fillId="0" borderId="14" xfId="0" applyFont="1" applyFill="1" applyBorder="1" applyAlignment="1">
      <alignment horizontal="justify"/>
    </xf>
    <xf numFmtId="0" fontId="6" fillId="0" borderId="15" xfId="0" applyFont="1" applyFill="1" applyBorder="1" applyAlignment="1">
      <alignment horizontal="justify"/>
    </xf>
    <xf numFmtId="0" fontId="6" fillId="0" borderId="16" xfId="0" applyFont="1" applyFill="1" applyBorder="1" applyAlignment="1">
      <alignment horizontal="justify"/>
    </xf>
    <xf numFmtId="0" fontId="6" fillId="0" borderId="1" xfId="0" applyFont="1" applyFill="1" applyBorder="1" applyAlignment="1">
      <alignment horizontal="justify"/>
    </xf>
    <xf numFmtId="0" fontId="6" fillId="0" borderId="17" xfId="0" applyFont="1" applyFill="1" applyBorder="1" applyAlignment="1">
      <alignment horizontal="justify"/>
    </xf>
    <xf numFmtId="0" fontId="6" fillId="0" borderId="18" xfId="0" applyFont="1" applyFill="1" applyBorder="1" applyAlignment="1">
      <alignment/>
    </xf>
    <xf numFmtId="0" fontId="6" fillId="0" borderId="12" xfId="0" applyFont="1" applyFill="1" applyBorder="1" applyAlignment="1">
      <alignment horizontal="justify"/>
    </xf>
    <xf numFmtId="0" fontId="6" fillId="0" borderId="19" xfId="0" applyFont="1" applyFill="1" applyBorder="1" applyAlignment="1">
      <alignment horizontal="justify"/>
    </xf>
    <xf numFmtId="0" fontId="6" fillId="0" borderId="16" xfId="0" applyFont="1" applyFill="1" applyBorder="1" applyAlignment="1">
      <alignment/>
    </xf>
    <xf numFmtId="0" fontId="18" fillId="0" borderId="0" xfId="0" applyFont="1" applyFill="1" applyAlignment="1">
      <alignment/>
    </xf>
    <xf numFmtId="0" fontId="21" fillId="0" borderId="0" xfId="0" applyFont="1" applyFill="1" applyAlignment="1">
      <alignment/>
    </xf>
    <xf numFmtId="165" fontId="19" fillId="0" borderId="0" xfId="15" applyNumberFormat="1" applyFont="1" applyFill="1" applyAlignment="1">
      <alignment/>
    </xf>
    <xf numFmtId="14" fontId="6" fillId="0" borderId="0" xfId="0" applyNumberFormat="1" applyFont="1" applyFill="1" applyBorder="1" applyAlignment="1">
      <alignment horizontal="center"/>
    </xf>
    <xf numFmtId="165" fontId="6" fillId="0" borderId="2" xfId="15" applyNumberFormat="1" applyFont="1" applyFill="1" applyBorder="1" applyAlignment="1">
      <alignment/>
    </xf>
    <xf numFmtId="3" fontId="6" fillId="0" borderId="0" xfId="0" applyNumberFormat="1" applyFont="1" applyFill="1" applyBorder="1" applyAlignment="1">
      <alignment/>
    </xf>
    <xf numFmtId="3" fontId="6" fillId="0" borderId="2" xfId="0" applyNumberFormat="1" applyFont="1" applyFill="1" applyBorder="1" applyAlignment="1">
      <alignment/>
    </xf>
    <xf numFmtId="43" fontId="6" fillId="0" borderId="0" xfId="0" applyNumberFormat="1" applyFont="1" applyFill="1" applyBorder="1" applyAlignment="1">
      <alignment/>
    </xf>
    <xf numFmtId="43" fontId="6" fillId="0" borderId="2" xfId="0" applyNumberFormat="1" applyFont="1" applyFill="1" applyBorder="1" applyAlignment="1">
      <alignment/>
    </xf>
    <xf numFmtId="14" fontId="6" fillId="2" borderId="0" xfId="0" applyNumberFormat="1" applyFont="1" applyFill="1" applyAlignment="1">
      <alignment horizontal="center"/>
    </xf>
    <xf numFmtId="0" fontId="16" fillId="0" borderId="0" xfId="0" applyFont="1" applyFill="1" applyAlignment="1">
      <alignment/>
    </xf>
    <xf numFmtId="165" fontId="6" fillId="0" borderId="0" xfId="0" applyNumberFormat="1" applyFont="1" applyFill="1" applyBorder="1" applyAlignment="1" quotePrefix="1">
      <alignment horizontal="center"/>
    </xf>
    <xf numFmtId="0" fontId="0" fillId="0" borderId="0" xfId="0" applyFont="1" applyFill="1" applyAlignment="1">
      <alignment horizontal="center"/>
    </xf>
    <xf numFmtId="0" fontId="0" fillId="0" borderId="0" xfId="0" applyFont="1" applyBorder="1" applyAlignment="1">
      <alignment/>
    </xf>
    <xf numFmtId="0" fontId="11" fillId="0" borderId="0" xfId="0" applyFont="1" applyBorder="1" applyAlignment="1">
      <alignment horizontal="center"/>
    </xf>
    <xf numFmtId="0" fontId="3" fillId="0" borderId="0" xfId="0" applyFont="1" applyAlignment="1">
      <alignment horizontal="justify" wrapText="1"/>
    </xf>
    <xf numFmtId="0" fontId="6" fillId="0" borderId="1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2" borderId="0" xfId="0" applyFont="1" applyFill="1" applyAlignment="1">
      <alignment horizontal="center" wrapText="1"/>
    </xf>
    <xf numFmtId="0" fontId="6" fillId="0" borderId="0" xfId="0" applyFont="1" applyFill="1" applyAlignment="1">
      <alignment horizontal="justify" wrapText="1"/>
    </xf>
    <xf numFmtId="0" fontId="0" fillId="0" borderId="0" xfId="0" applyFill="1" applyAlignment="1">
      <alignment horizontal="justify" wrapText="1"/>
    </xf>
    <xf numFmtId="0" fontId="6" fillId="2" borderId="0" xfId="0" applyFont="1" applyFill="1" applyAlignment="1">
      <alignment horizontal="justify" wrapText="1"/>
    </xf>
    <xf numFmtId="0" fontId="0" fillId="0" borderId="0" xfId="0" applyAlignment="1">
      <alignment horizontal="justify" wrapText="1"/>
    </xf>
    <xf numFmtId="0" fontId="6" fillId="2" borderId="0" xfId="0" applyFont="1" applyFill="1" applyAlignment="1">
      <alignment horizontal="justify"/>
    </xf>
    <xf numFmtId="0" fontId="0" fillId="0" borderId="0" xfId="0" applyFont="1" applyFill="1" applyAlignment="1">
      <alignment horizontal="justify" wrapText="1"/>
    </xf>
    <xf numFmtId="0" fontId="6" fillId="0" borderId="0" xfId="0" applyFont="1" applyFill="1" applyAlignment="1" quotePrefix="1">
      <alignment horizontal="justify" wrapText="1"/>
    </xf>
    <xf numFmtId="0" fontId="6" fillId="0" borderId="0" xfId="0" applyFont="1" applyAlignment="1">
      <alignment horizontal="justify" wrapText="1"/>
    </xf>
    <xf numFmtId="0" fontId="6" fillId="2" borderId="0" xfId="0" applyFont="1" applyFill="1" applyAlignment="1">
      <alignment wrapText="1"/>
    </xf>
    <xf numFmtId="0" fontId="0" fillId="0" borderId="0" xfId="0" applyAlignment="1">
      <alignment wrapText="1"/>
    </xf>
    <xf numFmtId="0" fontId="6" fillId="0" borderId="18" xfId="0" applyFont="1" applyFill="1" applyBorder="1" applyAlignment="1">
      <alignment horizontal="center"/>
    </xf>
    <xf numFmtId="0" fontId="6" fillId="0" borderId="19" xfId="0" applyFont="1" applyFill="1" applyBorder="1" applyAlignment="1">
      <alignment horizontal="center"/>
    </xf>
    <xf numFmtId="165" fontId="6" fillId="0" borderId="18" xfId="15" applyNumberFormat="1" applyFont="1" applyFill="1" applyBorder="1" applyAlignment="1" quotePrefix="1">
      <alignment horizontal="center"/>
    </xf>
    <xf numFmtId="165" fontId="6" fillId="0" borderId="19" xfId="15" applyNumberFormat="1" applyFont="1" applyFill="1" applyBorder="1" applyAlignment="1">
      <alignment horizontal="center"/>
    </xf>
    <xf numFmtId="0" fontId="6" fillId="2" borderId="0" xfId="0" applyFont="1" applyFill="1" applyAlignment="1">
      <alignment horizontal="center"/>
    </xf>
    <xf numFmtId="165" fontId="6" fillId="0" borderId="16" xfId="15" applyNumberFormat="1" applyFont="1" applyFill="1" applyBorder="1" applyAlignment="1" quotePrefix="1">
      <alignment horizontal="center"/>
    </xf>
    <xf numFmtId="165" fontId="6" fillId="0" borderId="17" xfId="15" applyNumberFormat="1"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gyeoh\Local%20Settings\Temporary%20Internet%20Files\OLKB\QR-0603final%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new format1"/>
      <sheetName val="Con.P+Lto be replaced"/>
      <sheetName val="Con.P+L (Q4)"/>
      <sheetName val="Add Info"/>
      <sheetName val="Add Info (Q4)"/>
      <sheetName val="Con.BS "/>
      <sheetName val="Con.Stat.Equity2006"/>
      <sheetName val="Con.CashFlows2006"/>
      <sheetName val="Con.CashFlows2005"/>
      <sheetName val="CF wksht1 Grp"/>
      <sheetName val="CF wksht2GUH"/>
      <sheetName val="CF wksht3 LEB"/>
      <sheetName val="CF wksht4"/>
      <sheetName val="Notes 2005"/>
    </sheetNames>
    <sheetDataSet>
      <sheetData sheetId="0">
        <row r="26">
          <cell r="E26">
            <v>1.34</v>
          </cell>
          <cell r="G26">
            <v>1.34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96"/>
  <sheetViews>
    <sheetView showGridLines="0" workbookViewId="0" topLeftCell="A29">
      <selection activeCell="E51" sqref="E51"/>
    </sheetView>
  </sheetViews>
  <sheetFormatPr defaultColWidth="9.140625" defaultRowHeight="12.75"/>
  <cols>
    <col min="1" max="4" width="3.7109375" style="8" customWidth="1"/>
    <col min="5" max="5" width="21.7109375" style="8" customWidth="1"/>
    <col min="6" max="6" width="18.7109375" style="46"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187</v>
      </c>
      <c r="E1" s="8"/>
      <c r="F1" s="8"/>
      <c r="G1" s="8"/>
      <c r="I1" s="8"/>
      <c r="J1" s="8"/>
    </row>
    <row r="2" spans="1:10" s="6" customFormat="1" ht="10.5" customHeight="1">
      <c r="A2" s="74" t="s">
        <v>188</v>
      </c>
      <c r="E2" s="8"/>
      <c r="F2" s="8"/>
      <c r="G2" s="8"/>
      <c r="I2" s="8"/>
      <c r="J2" s="8"/>
    </row>
    <row r="3" spans="1:6" ht="15" customHeight="1">
      <c r="A3" s="8" t="s">
        <v>144</v>
      </c>
      <c r="C3" s="54"/>
      <c r="D3" s="54"/>
      <c r="E3" s="54"/>
      <c r="F3" s="76"/>
    </row>
    <row r="4" spans="1:6" ht="14.25" customHeight="1">
      <c r="A4" s="8" t="s">
        <v>243</v>
      </c>
      <c r="B4" s="54"/>
      <c r="C4" s="54"/>
      <c r="D4" s="54"/>
      <c r="E4" s="54"/>
      <c r="F4" s="76"/>
    </row>
    <row r="5" spans="1:6" ht="16.5" customHeight="1">
      <c r="A5" s="8" t="s">
        <v>145</v>
      </c>
      <c r="B5" s="54"/>
      <c r="C5" s="54"/>
      <c r="D5" s="54"/>
      <c r="E5" s="54"/>
      <c r="F5" s="76"/>
    </row>
    <row r="6" spans="1:6" ht="14.25" customHeight="1">
      <c r="A6" s="53"/>
      <c r="B6" s="54"/>
      <c r="C6" s="54"/>
      <c r="D6" s="54"/>
      <c r="E6" s="54"/>
      <c r="F6" s="76"/>
    </row>
    <row r="7" ht="12.75">
      <c r="G7" s="119"/>
    </row>
    <row r="8" spans="1:11" ht="12.75">
      <c r="A8" s="8" t="s">
        <v>34</v>
      </c>
      <c r="G8" s="4"/>
      <c r="H8" s="4"/>
      <c r="I8" s="4"/>
      <c r="J8" s="4"/>
      <c r="K8" s="4"/>
    </row>
    <row r="9" spans="7:11" ht="12.75">
      <c r="G9" s="4"/>
      <c r="H9" s="4"/>
      <c r="I9" s="4"/>
      <c r="J9" s="4"/>
      <c r="K9" s="4"/>
    </row>
    <row r="10" spans="7:11" ht="12.75">
      <c r="G10" s="4"/>
      <c r="H10" s="4"/>
      <c r="I10" s="4"/>
      <c r="J10" s="4"/>
      <c r="K10" s="4"/>
    </row>
    <row r="11" spans="7:11" ht="12.75">
      <c r="G11" s="203"/>
      <c r="H11" s="203"/>
      <c r="I11" s="203"/>
      <c r="J11" s="203"/>
      <c r="K11" s="203"/>
    </row>
    <row r="12" spans="6:11" ht="12.75">
      <c r="F12" s="203" t="s">
        <v>91</v>
      </c>
      <c r="G12" s="203"/>
      <c r="H12" s="4"/>
      <c r="I12" s="203" t="s">
        <v>92</v>
      </c>
      <c r="J12" s="203"/>
      <c r="K12" s="4"/>
    </row>
    <row r="13" spans="6:11" ht="12.75">
      <c r="F13" s="9" t="s">
        <v>93</v>
      </c>
      <c r="G13" s="4" t="s">
        <v>94</v>
      </c>
      <c r="H13" s="4"/>
      <c r="I13" s="4" t="s">
        <v>93</v>
      </c>
      <c r="J13" s="4" t="s">
        <v>94</v>
      </c>
      <c r="K13" s="4"/>
    </row>
    <row r="14" spans="6:11" ht="12.75">
      <c r="F14" s="9" t="s">
        <v>95</v>
      </c>
      <c r="G14" s="4" t="s">
        <v>96</v>
      </c>
      <c r="H14" s="4"/>
      <c r="I14" s="4" t="s">
        <v>95</v>
      </c>
      <c r="J14" s="4" t="s">
        <v>96</v>
      </c>
      <c r="K14" s="5"/>
    </row>
    <row r="15" spans="6:11" ht="12.75">
      <c r="F15" s="9" t="s">
        <v>97</v>
      </c>
      <c r="G15" s="4" t="s">
        <v>97</v>
      </c>
      <c r="H15" s="4"/>
      <c r="I15" s="4" t="s">
        <v>98</v>
      </c>
      <c r="J15" s="4" t="s">
        <v>99</v>
      </c>
      <c r="K15" s="4"/>
    </row>
    <row r="16" spans="6:11" ht="12.75">
      <c r="F16" s="67" t="s">
        <v>204</v>
      </c>
      <c r="G16" s="67" t="s">
        <v>205</v>
      </c>
      <c r="H16" s="5"/>
      <c r="I16" s="67" t="s">
        <v>204</v>
      </c>
      <c r="J16" s="67" t="s">
        <v>205</v>
      </c>
      <c r="K16" s="4"/>
    </row>
    <row r="17" spans="6:11" ht="12.75">
      <c r="F17" s="9" t="s">
        <v>100</v>
      </c>
      <c r="G17" s="4" t="s">
        <v>100</v>
      </c>
      <c r="H17" s="4"/>
      <c r="I17" s="4" t="s">
        <v>100</v>
      </c>
      <c r="J17" s="4" t="s">
        <v>100</v>
      </c>
      <c r="K17" s="4"/>
    </row>
    <row r="18" spans="7:11" ht="12.75">
      <c r="G18" s="10"/>
      <c r="H18" s="10"/>
      <c r="I18" s="10"/>
      <c r="J18" s="12"/>
      <c r="K18" s="10"/>
    </row>
    <row r="19" spans="7:11" ht="12.75">
      <c r="G19" s="10"/>
      <c r="H19" s="10"/>
      <c r="I19" s="10"/>
      <c r="J19" s="12"/>
      <c r="K19" s="10"/>
    </row>
    <row r="20" spans="1:11" ht="12.75">
      <c r="A20" s="8" t="s">
        <v>101</v>
      </c>
      <c r="F20" s="46">
        <v>63768</v>
      </c>
      <c r="G20" s="46">
        <v>56344</v>
      </c>
      <c r="H20" s="10"/>
      <c r="I20" s="10">
        <v>63768</v>
      </c>
      <c r="J20" s="10">
        <v>56344</v>
      </c>
      <c r="K20" s="10"/>
    </row>
    <row r="21" spans="7:11" ht="31.5" customHeight="1">
      <c r="G21" s="46"/>
      <c r="H21" s="10"/>
      <c r="I21" s="10"/>
      <c r="J21" s="10"/>
      <c r="K21" s="10"/>
    </row>
    <row r="22" spans="1:11" ht="12.75">
      <c r="A22" s="8" t="s">
        <v>104</v>
      </c>
      <c r="F22" s="10">
        <f>F31-F20-F24-F26-F28</f>
        <v>-62737</v>
      </c>
      <c r="G22" s="10">
        <f>G31-G20-G24-G26-G28</f>
        <v>-65898</v>
      </c>
      <c r="H22" s="10"/>
      <c r="I22" s="10">
        <f>I31-I20-I24-I26-I28</f>
        <v>-62737</v>
      </c>
      <c r="J22" s="10">
        <f>J31-J20-J24-J26-J28</f>
        <v>-65898</v>
      </c>
      <c r="K22" s="10"/>
    </row>
    <row r="23" spans="7:11" ht="12.75">
      <c r="G23" s="46"/>
      <c r="H23" s="10"/>
      <c r="I23" s="10"/>
      <c r="J23" s="10"/>
      <c r="K23" s="10"/>
    </row>
    <row r="24" spans="1:11" ht="12.75">
      <c r="A24" s="8" t="s">
        <v>105</v>
      </c>
      <c r="F24" s="46">
        <v>982</v>
      </c>
      <c r="G24" s="46">
        <v>675</v>
      </c>
      <c r="H24" s="10"/>
      <c r="I24" s="10">
        <v>982</v>
      </c>
      <c r="J24" s="10">
        <v>675</v>
      </c>
      <c r="K24" s="10"/>
    </row>
    <row r="25" spans="6:11" ht="12.75">
      <c r="F25" s="12"/>
      <c r="G25" s="12"/>
      <c r="H25" s="10"/>
      <c r="I25" s="10"/>
      <c r="J25" s="10"/>
      <c r="K25" s="10"/>
    </row>
    <row r="26" spans="1:11" ht="12.75">
      <c r="A26" s="8" t="s">
        <v>106</v>
      </c>
      <c r="F26" s="46">
        <v>-397</v>
      </c>
      <c r="G26" s="46">
        <v>-407</v>
      </c>
      <c r="H26" s="10"/>
      <c r="I26" s="10">
        <v>-397</v>
      </c>
      <c r="J26" s="10">
        <v>-407</v>
      </c>
      <c r="K26" s="10"/>
    </row>
    <row r="27" spans="7:11" ht="12.75">
      <c r="G27" s="46"/>
      <c r="H27" s="10"/>
      <c r="I27" s="10"/>
      <c r="J27" s="10"/>
      <c r="K27" s="10"/>
    </row>
    <row r="28" spans="1:11" ht="12.75">
      <c r="A28" s="120" t="s">
        <v>8</v>
      </c>
      <c r="F28" s="46">
        <v>2130</v>
      </c>
      <c r="G28" s="46">
        <v>1963</v>
      </c>
      <c r="H28" s="10"/>
      <c r="I28" s="10">
        <v>2130</v>
      </c>
      <c r="J28" s="10">
        <v>1963</v>
      </c>
      <c r="K28" s="10"/>
    </row>
    <row r="29" spans="6:11" ht="12.75">
      <c r="F29" s="28"/>
      <c r="G29" s="28"/>
      <c r="H29" s="10"/>
      <c r="I29" s="27"/>
      <c r="J29" s="27"/>
      <c r="K29" s="10"/>
    </row>
    <row r="30" spans="7:11" ht="12.75">
      <c r="G30" s="46"/>
      <c r="H30" s="10"/>
      <c r="I30" s="10"/>
      <c r="J30" s="10"/>
      <c r="K30" s="10"/>
    </row>
    <row r="31" spans="1:11" ht="12.75">
      <c r="A31" s="8" t="s">
        <v>214</v>
      </c>
      <c r="F31" s="10">
        <v>3746</v>
      </c>
      <c r="G31" s="10">
        <v>-7323</v>
      </c>
      <c r="H31" s="10"/>
      <c r="I31" s="10">
        <v>3746</v>
      </c>
      <c r="J31" s="10">
        <v>-7323</v>
      </c>
      <c r="K31" s="10"/>
    </row>
    <row r="32" spans="7:11" ht="12.75">
      <c r="G32" s="46"/>
      <c r="H32" s="10"/>
      <c r="I32" s="10"/>
      <c r="J32" s="10"/>
      <c r="K32" s="10"/>
    </row>
    <row r="33" spans="1:11" ht="12.75">
      <c r="A33" s="8" t="s">
        <v>107</v>
      </c>
      <c r="F33" s="46">
        <v>-391</v>
      </c>
      <c r="G33" s="46">
        <v>-237</v>
      </c>
      <c r="H33" s="10"/>
      <c r="I33" s="10">
        <v>-391</v>
      </c>
      <c r="J33" s="10">
        <v>-237</v>
      </c>
      <c r="K33" s="10"/>
    </row>
    <row r="34" spans="6:11" ht="12.75">
      <c r="F34" s="28"/>
      <c r="G34" s="28"/>
      <c r="H34" s="10"/>
      <c r="I34" s="27"/>
      <c r="J34" s="27"/>
      <c r="K34" s="10"/>
    </row>
    <row r="35" spans="7:11" ht="12.75">
      <c r="G35" s="46"/>
      <c r="H35" s="10"/>
      <c r="I35" s="10"/>
      <c r="J35" s="10"/>
      <c r="K35" s="10"/>
    </row>
    <row r="36" spans="1:11" ht="12.75" hidden="1">
      <c r="A36" s="8" t="s">
        <v>213</v>
      </c>
      <c r="F36" s="10">
        <f>SUM(F31:F35)</f>
        <v>3355</v>
      </c>
      <c r="G36" s="10">
        <f>SUM(G31:G35)</f>
        <v>-7560</v>
      </c>
      <c r="H36" s="10"/>
      <c r="I36" s="10">
        <f>SUM(I31:I35)</f>
        <v>3355</v>
      </c>
      <c r="J36" s="10">
        <f>SUM(J31:J35)</f>
        <v>-7560</v>
      </c>
      <c r="K36" s="10"/>
    </row>
    <row r="37" spans="7:11" ht="12.75" hidden="1">
      <c r="G37" s="46"/>
      <c r="H37" s="10"/>
      <c r="I37" s="10"/>
      <c r="J37" s="10"/>
      <c r="K37" s="10"/>
    </row>
    <row r="38" spans="1:11" ht="12.75" hidden="1">
      <c r="A38" s="8" t="s">
        <v>108</v>
      </c>
      <c r="F38" s="46">
        <v>0</v>
      </c>
      <c r="G38" s="46">
        <v>0</v>
      </c>
      <c r="H38" s="10"/>
      <c r="I38" s="10">
        <v>0</v>
      </c>
      <c r="J38" s="10">
        <v>0</v>
      </c>
      <c r="K38" s="12"/>
    </row>
    <row r="39" spans="6:11" ht="12.75" hidden="1">
      <c r="F39" s="28"/>
      <c r="G39" s="28"/>
      <c r="H39" s="10"/>
      <c r="I39" s="27"/>
      <c r="J39" s="27"/>
      <c r="K39" s="10"/>
    </row>
    <row r="40" spans="7:11" ht="12.75" hidden="1">
      <c r="G40" s="46"/>
      <c r="H40" s="10"/>
      <c r="I40" s="10"/>
      <c r="J40" s="10"/>
      <c r="K40" s="10"/>
    </row>
    <row r="41" spans="1:11" ht="12.75">
      <c r="A41" s="8" t="s">
        <v>102</v>
      </c>
      <c r="F41" s="10">
        <f>SUM(F36:F40)</f>
        <v>3355</v>
      </c>
      <c r="G41" s="10">
        <f>SUM(G36:G40)</f>
        <v>-7560</v>
      </c>
      <c r="H41" s="10"/>
      <c r="I41" s="10">
        <f>SUM(I36:I40)</f>
        <v>3355</v>
      </c>
      <c r="J41" s="10">
        <f>SUM(J36:J40)</f>
        <v>-7560</v>
      </c>
      <c r="K41" s="10"/>
    </row>
    <row r="42" spans="2:11" ht="13.5" thickBot="1">
      <c r="B42" s="60"/>
      <c r="F42" s="30"/>
      <c r="G42" s="30"/>
      <c r="H42" s="10"/>
      <c r="I42" s="29"/>
      <c r="J42" s="29"/>
      <c r="K42" s="10"/>
    </row>
    <row r="43" spans="7:11" ht="13.5" thickTop="1">
      <c r="G43" s="46"/>
      <c r="H43" s="10"/>
      <c r="I43" s="10"/>
      <c r="J43" s="10"/>
      <c r="K43" s="12"/>
    </row>
    <row r="44" spans="1:11" s="120" customFormat="1" ht="12.75">
      <c r="A44" s="120" t="s">
        <v>211</v>
      </c>
      <c r="F44" s="121"/>
      <c r="G44" s="121"/>
      <c r="H44" s="122"/>
      <c r="I44" s="122"/>
      <c r="J44" s="122"/>
      <c r="K44" s="123"/>
    </row>
    <row r="45" spans="1:11" s="120" customFormat="1" ht="12.75">
      <c r="A45" s="120" t="s">
        <v>212</v>
      </c>
      <c r="F45" s="121">
        <f>+F41</f>
        <v>3355</v>
      </c>
      <c r="G45" s="121">
        <f>+G41</f>
        <v>-7560</v>
      </c>
      <c r="H45" s="122"/>
      <c r="I45" s="121">
        <f>+I41</f>
        <v>3355</v>
      </c>
      <c r="J45" s="121">
        <f>+J41</f>
        <v>-7560</v>
      </c>
      <c r="K45" s="123"/>
    </row>
    <row r="46" spans="6:11" s="120" customFormat="1" ht="12.75">
      <c r="F46" s="121"/>
      <c r="G46" s="121"/>
      <c r="H46" s="122"/>
      <c r="I46" s="122"/>
      <c r="J46" s="122"/>
      <c r="K46" s="123"/>
    </row>
    <row r="47" spans="1:11" s="120" customFormat="1" ht="12.75">
      <c r="A47" s="120" t="s">
        <v>108</v>
      </c>
      <c r="F47" s="124">
        <v>0</v>
      </c>
      <c r="G47" s="124">
        <v>0</v>
      </c>
      <c r="H47" s="122"/>
      <c r="I47" s="125">
        <v>0</v>
      </c>
      <c r="J47" s="125">
        <v>0</v>
      </c>
      <c r="K47" s="123"/>
    </row>
    <row r="48" spans="6:11" s="120" customFormat="1" ht="12.75">
      <c r="F48" s="121"/>
      <c r="G48" s="121"/>
      <c r="H48" s="122"/>
      <c r="I48" s="122"/>
      <c r="J48" s="122"/>
      <c r="K48" s="123"/>
    </row>
    <row r="49" spans="6:11" s="120" customFormat="1" ht="12.75">
      <c r="F49" s="121">
        <f>+F47+F45</f>
        <v>3355</v>
      </c>
      <c r="G49" s="121">
        <f>+G47+G45</f>
        <v>-7560</v>
      </c>
      <c r="H49" s="122"/>
      <c r="I49" s="121">
        <f>+I47+I45</f>
        <v>3355</v>
      </c>
      <c r="J49" s="121">
        <f>+J47+J45</f>
        <v>-7560</v>
      </c>
      <c r="K49" s="123"/>
    </row>
    <row r="50" spans="6:11" s="120" customFormat="1" ht="13.5" thickBot="1">
      <c r="F50" s="126"/>
      <c r="G50" s="126"/>
      <c r="H50" s="122"/>
      <c r="I50" s="126"/>
      <c r="J50" s="126"/>
      <c r="K50" s="123"/>
    </row>
    <row r="51" spans="7:11" ht="12.75">
      <c r="G51" s="46"/>
      <c r="H51" s="10"/>
      <c r="I51" s="10"/>
      <c r="J51" s="10"/>
      <c r="K51" s="12"/>
    </row>
    <row r="52" spans="1:11" ht="12.75">
      <c r="A52" s="8" t="s">
        <v>219</v>
      </c>
      <c r="G52" s="46"/>
      <c r="H52" s="10"/>
      <c r="I52" s="10"/>
      <c r="J52" s="10"/>
      <c r="K52" s="10"/>
    </row>
    <row r="53" spans="7:11" ht="12.75">
      <c r="G53" s="46"/>
      <c r="H53" s="10"/>
      <c r="I53" s="10"/>
      <c r="J53" s="10"/>
      <c r="K53" s="10"/>
    </row>
    <row r="54" spans="1:11" ht="12.75">
      <c r="A54" s="8" t="s">
        <v>109</v>
      </c>
      <c r="B54" s="8" t="s">
        <v>110</v>
      </c>
      <c r="F54" s="73">
        <f>'[3]Key Fin. Info'!E26</f>
        <v>1.34</v>
      </c>
      <c r="G54" s="73">
        <v>-3.02</v>
      </c>
      <c r="H54" s="31"/>
      <c r="I54" s="31">
        <f>'[3]Key Fin. Info'!G26</f>
        <v>1.34</v>
      </c>
      <c r="J54" s="31">
        <v>-3.02</v>
      </c>
      <c r="K54" s="10"/>
    </row>
    <row r="55" spans="7:11" ht="12.75">
      <c r="G55" s="46"/>
      <c r="H55" s="10"/>
      <c r="I55" s="10"/>
      <c r="J55" s="10"/>
      <c r="K55" s="10"/>
    </row>
    <row r="56" spans="1:11" ht="12.75">
      <c r="A56" s="8" t="s">
        <v>111</v>
      </c>
      <c r="B56" s="8" t="s">
        <v>112</v>
      </c>
      <c r="F56" s="33" t="s">
        <v>113</v>
      </c>
      <c r="G56" s="33" t="s">
        <v>113</v>
      </c>
      <c r="H56" s="33"/>
      <c r="I56" s="33" t="s">
        <v>113</v>
      </c>
      <c r="J56" s="33" t="s">
        <v>113</v>
      </c>
      <c r="K56" s="10"/>
    </row>
    <row r="57" spans="6:11" ht="12.75">
      <c r="F57" s="33"/>
      <c r="G57" s="33"/>
      <c r="H57" s="33"/>
      <c r="I57" s="33"/>
      <c r="J57" s="33"/>
      <c r="K57" s="10"/>
    </row>
    <row r="58" spans="6:11" ht="12.75">
      <c r="F58" s="33"/>
      <c r="G58" s="33"/>
      <c r="H58" s="33"/>
      <c r="I58" s="33"/>
      <c r="J58" s="33"/>
      <c r="K58" s="10"/>
    </row>
    <row r="59" spans="1:11" ht="12.75">
      <c r="A59" s="8" t="s">
        <v>48</v>
      </c>
      <c r="G59" s="10"/>
      <c r="H59" s="10"/>
      <c r="I59" s="10"/>
      <c r="J59" s="12"/>
      <c r="K59" s="10"/>
    </row>
    <row r="60" spans="7:11" ht="12.75">
      <c r="G60" s="10"/>
      <c r="H60" s="10"/>
      <c r="I60" s="10"/>
      <c r="J60" s="12"/>
      <c r="K60" s="10"/>
    </row>
    <row r="61" spans="7:11" ht="12.75">
      <c r="G61" s="10"/>
      <c r="H61" s="10"/>
      <c r="I61" s="10"/>
      <c r="J61" s="12"/>
      <c r="K61" s="10"/>
    </row>
    <row r="62" spans="1:11" ht="12.75">
      <c r="A62" s="55" t="s">
        <v>114</v>
      </c>
      <c r="B62" s="55"/>
      <c r="C62" s="55"/>
      <c r="D62" s="55"/>
      <c r="E62" s="55"/>
      <c r="F62" s="77"/>
      <c r="G62" s="10"/>
      <c r="H62" s="10"/>
      <c r="I62" s="10"/>
      <c r="J62" s="10"/>
      <c r="K62" s="10"/>
    </row>
    <row r="63" spans="1:11" ht="12.75">
      <c r="A63" s="55" t="s">
        <v>272</v>
      </c>
      <c r="B63" s="55"/>
      <c r="C63" s="55"/>
      <c r="D63" s="55"/>
      <c r="E63" s="55"/>
      <c r="F63" s="77"/>
      <c r="G63" s="34"/>
      <c r="H63" s="34"/>
      <c r="I63" s="34"/>
      <c r="J63" s="36"/>
      <c r="K63" s="34"/>
    </row>
    <row r="64" spans="7:11" ht="12.75">
      <c r="G64" s="36"/>
      <c r="H64" s="36"/>
      <c r="I64" s="36"/>
      <c r="J64" s="36"/>
      <c r="K64" s="36"/>
    </row>
    <row r="65" spans="7:11" ht="12.75">
      <c r="G65" s="36"/>
      <c r="H65" s="36"/>
      <c r="I65" s="36"/>
      <c r="J65" s="36"/>
      <c r="K65" s="36"/>
    </row>
    <row r="66" spans="7:11" ht="12.75">
      <c r="G66" s="10"/>
      <c r="H66" s="10"/>
      <c r="I66" s="10"/>
      <c r="J66" s="12"/>
      <c r="K66" s="10"/>
    </row>
    <row r="67" spans="7:11" ht="12.75">
      <c r="G67" s="10"/>
      <c r="H67" s="10"/>
      <c r="I67" s="10"/>
      <c r="J67" s="12"/>
      <c r="K67" s="10"/>
    </row>
    <row r="68" spans="7:11" ht="12.75">
      <c r="G68" s="36"/>
      <c r="H68" s="36"/>
      <c r="I68" s="36"/>
      <c r="J68" s="36"/>
      <c r="K68" s="36"/>
    </row>
    <row r="69" spans="7:11" ht="12.75">
      <c r="G69" s="36"/>
      <c r="H69" s="36"/>
      <c r="I69" s="36"/>
      <c r="J69" s="36"/>
      <c r="K69" s="36"/>
    </row>
    <row r="70" spans="7:11" ht="12.75">
      <c r="G70" s="36"/>
      <c r="H70" s="36"/>
      <c r="I70" s="36"/>
      <c r="J70" s="36"/>
      <c r="K70" s="36"/>
    </row>
    <row r="71" spans="7:11" ht="12.75">
      <c r="G71" s="36"/>
      <c r="H71" s="36"/>
      <c r="I71" s="36"/>
      <c r="J71" s="36"/>
      <c r="K71" s="36"/>
    </row>
    <row r="72" spans="7:11" ht="12.75">
      <c r="G72" s="36"/>
      <c r="H72" s="36"/>
      <c r="I72" s="36"/>
      <c r="J72" s="36"/>
      <c r="K72" s="36"/>
    </row>
    <row r="73" spans="7:11" ht="12.75">
      <c r="G73" s="36"/>
      <c r="H73" s="36"/>
      <c r="I73" s="36"/>
      <c r="J73" s="36"/>
      <c r="K73" s="36"/>
    </row>
    <row r="74" spans="7:11" ht="12.75">
      <c r="G74" s="36"/>
      <c r="H74" s="36"/>
      <c r="I74" s="36"/>
      <c r="J74" s="36"/>
      <c r="K74" s="36"/>
    </row>
    <row r="75" spans="7:11" ht="12.75">
      <c r="G75" s="36"/>
      <c r="H75" s="36"/>
      <c r="I75" s="36"/>
      <c r="J75" s="36"/>
      <c r="K75" s="36"/>
    </row>
    <row r="76" spans="7:11" ht="12.75">
      <c r="G76" s="38"/>
      <c r="H76" s="38"/>
      <c r="I76" s="47"/>
      <c r="J76" s="38"/>
      <c r="K76" s="47"/>
    </row>
    <row r="77" spans="7:11" ht="12.75">
      <c r="G77" s="38"/>
      <c r="H77" s="38"/>
      <c r="I77" s="47"/>
      <c r="J77" s="38"/>
      <c r="K77" s="47"/>
    </row>
    <row r="78" spans="7:11" ht="12.75">
      <c r="G78" s="38"/>
      <c r="H78" s="38"/>
      <c r="I78" s="47"/>
      <c r="J78" s="38"/>
      <c r="K78" s="47"/>
    </row>
    <row r="79" spans="7:11" ht="12.75">
      <c r="G79" s="38"/>
      <c r="H79" s="38"/>
      <c r="I79" s="47"/>
      <c r="J79" s="38"/>
      <c r="K79" s="47"/>
    </row>
    <row r="80" spans="7:11" ht="12.75">
      <c r="G80" s="38"/>
      <c r="H80" s="38"/>
      <c r="I80" s="47"/>
      <c r="J80" s="38"/>
      <c r="K80" s="47"/>
    </row>
    <row r="81" spans="7:11" ht="12.75">
      <c r="G81" s="38"/>
      <c r="H81" s="38"/>
      <c r="I81" s="47"/>
      <c r="J81" s="38"/>
      <c r="K81" s="47"/>
    </row>
    <row r="82" spans="7:11" ht="12.75">
      <c r="G82" s="38"/>
      <c r="H82" s="38"/>
      <c r="I82" s="47"/>
      <c r="J82" s="38"/>
      <c r="K82" s="47"/>
    </row>
    <row r="83" spans="7:11" ht="12.75">
      <c r="G83" s="36"/>
      <c r="H83" s="36"/>
      <c r="I83" s="36"/>
      <c r="J83" s="36"/>
      <c r="K83" s="36"/>
    </row>
    <row r="84" spans="2:11" ht="12.75">
      <c r="B84" s="81"/>
      <c r="C84" s="36"/>
      <c r="D84" s="36"/>
      <c r="E84" s="36"/>
      <c r="F84" s="12"/>
      <c r="G84" s="36"/>
      <c r="H84" s="36"/>
      <c r="I84" s="36"/>
      <c r="J84" s="36"/>
      <c r="K84" s="36"/>
    </row>
    <row r="85" spans="2:11" ht="12.75">
      <c r="B85" s="36"/>
      <c r="C85" s="36"/>
      <c r="D85" s="36"/>
      <c r="E85" s="36"/>
      <c r="F85" s="12"/>
      <c r="G85" s="36"/>
      <c r="H85" s="36"/>
      <c r="I85" s="36"/>
      <c r="J85" s="36"/>
      <c r="K85" s="36"/>
    </row>
    <row r="86" spans="2:11" ht="12.75">
      <c r="B86" s="36"/>
      <c r="C86" s="36"/>
      <c r="D86" s="36"/>
      <c r="E86" s="36"/>
      <c r="F86" s="12"/>
      <c r="G86" s="12"/>
      <c r="H86" s="12"/>
      <c r="I86" s="36"/>
      <c r="J86" s="36"/>
      <c r="K86" s="36"/>
    </row>
    <row r="87" spans="2:11" ht="12.75">
      <c r="B87" s="36"/>
      <c r="C87" s="36"/>
      <c r="D87" s="36"/>
      <c r="E87" s="36"/>
      <c r="F87" s="12"/>
      <c r="G87" s="12"/>
      <c r="H87" s="12"/>
      <c r="I87" s="36"/>
      <c r="J87" s="36"/>
      <c r="K87" s="36"/>
    </row>
    <row r="88" spans="2:11" ht="12.75">
      <c r="B88" s="36"/>
      <c r="C88" s="36"/>
      <c r="D88" s="36"/>
      <c r="E88" s="36"/>
      <c r="F88" s="12"/>
      <c r="G88" s="12"/>
      <c r="H88" s="12"/>
      <c r="I88" s="36"/>
      <c r="J88" s="36"/>
      <c r="K88" s="36"/>
    </row>
    <row r="89" spans="2:11" ht="12.75">
      <c r="B89" s="36"/>
      <c r="C89" s="36"/>
      <c r="D89" s="36"/>
      <c r="E89" s="36"/>
      <c r="F89" s="12"/>
      <c r="G89" s="12"/>
      <c r="H89" s="12"/>
      <c r="I89" s="36"/>
      <c r="J89" s="36"/>
      <c r="K89" s="36"/>
    </row>
    <row r="90" spans="2:11" ht="12.75">
      <c r="B90" s="36"/>
      <c r="C90" s="36"/>
      <c r="D90" s="36"/>
      <c r="E90" s="36"/>
      <c r="F90" s="12"/>
      <c r="G90" s="12"/>
      <c r="H90" s="12"/>
      <c r="I90" s="36"/>
      <c r="J90" s="36"/>
      <c r="K90" s="36"/>
    </row>
    <row r="91" spans="2:11" ht="12.75">
      <c r="B91" s="36"/>
      <c r="C91" s="36"/>
      <c r="D91" s="36"/>
      <c r="E91" s="36"/>
      <c r="F91" s="12"/>
      <c r="G91" s="36"/>
      <c r="H91" s="36"/>
      <c r="I91" s="36"/>
      <c r="J91" s="36"/>
      <c r="K91" s="36"/>
    </row>
    <row r="92" spans="7:11" ht="12.75">
      <c r="G92" s="36"/>
      <c r="H92" s="36"/>
      <c r="I92" s="36"/>
      <c r="J92" s="36"/>
      <c r="K92" s="36"/>
    </row>
    <row r="93" spans="7:11" ht="12.75">
      <c r="G93" s="36"/>
      <c r="H93" s="36"/>
      <c r="I93" s="36"/>
      <c r="J93" s="36"/>
      <c r="K93" s="36"/>
    </row>
    <row r="94" spans="7:11" ht="12.75">
      <c r="G94" s="36"/>
      <c r="H94" s="36"/>
      <c r="I94" s="36"/>
      <c r="J94" s="36"/>
      <c r="K94" s="36"/>
    </row>
    <row r="95" spans="7:11" ht="12.75">
      <c r="G95" s="36"/>
      <c r="H95" s="36"/>
      <c r="I95" s="36"/>
      <c r="J95" s="36"/>
      <c r="K95" s="36"/>
    </row>
    <row r="96" spans="7:11" ht="12.75">
      <c r="G96" s="36"/>
      <c r="H96" s="36"/>
      <c r="I96" s="36"/>
      <c r="J96" s="36"/>
      <c r="K96" s="36"/>
    </row>
  </sheetData>
  <mergeCells count="4">
    <mergeCell ref="G11:I11"/>
    <mergeCell ref="J11:K11"/>
    <mergeCell ref="F12:G12"/>
    <mergeCell ref="I12:J12"/>
  </mergeCells>
  <printOptions/>
  <pageMargins left="0.7" right="0" top="0.72" bottom="0.53" header="0.5" footer="0.5"/>
  <pageSetup horizontalDpi="600" verticalDpi="600" orientation="portrait" scale="78"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71"/>
  <sheetViews>
    <sheetView showGridLines="0" workbookViewId="0" topLeftCell="A1">
      <selection activeCell="D12" sqref="D12"/>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8" customWidth="1"/>
    <col min="7" max="16384" width="9.140625" style="2" customWidth="1"/>
  </cols>
  <sheetData>
    <row r="1" spans="1:8" ht="22.5" customHeight="1">
      <c r="A1" s="53" t="s">
        <v>187</v>
      </c>
      <c r="F1" s="2"/>
      <c r="H1" s="8"/>
    </row>
    <row r="2" spans="1:8" ht="10.5" customHeight="1">
      <c r="A2" s="155" t="s">
        <v>188</v>
      </c>
      <c r="F2" s="2"/>
      <c r="H2" s="8"/>
    </row>
    <row r="3" s="8" customFormat="1" ht="12.75">
      <c r="A3" s="8" t="s">
        <v>144</v>
      </c>
    </row>
    <row r="4" s="8" customFormat="1" ht="12.75">
      <c r="A4" s="8" t="s">
        <v>243</v>
      </c>
    </row>
    <row r="5" s="8" customFormat="1" ht="12.75">
      <c r="A5" s="55"/>
    </row>
    <row r="6" s="8" customFormat="1" ht="12.75">
      <c r="E6" s="78"/>
    </row>
    <row r="7" ht="12.75">
      <c r="A7" s="8" t="s">
        <v>35</v>
      </c>
    </row>
    <row r="8" spans="1:5" ht="12.75">
      <c r="A8" s="8"/>
      <c r="E8" s="4"/>
    </row>
    <row r="9" ht="12.75">
      <c r="A9" s="8"/>
    </row>
    <row r="10" spans="5:6" ht="12.75">
      <c r="E10" s="4" t="s">
        <v>115</v>
      </c>
      <c r="F10" s="4" t="s">
        <v>116</v>
      </c>
    </row>
    <row r="11" spans="5:6" ht="12.75">
      <c r="E11" s="4" t="s">
        <v>117</v>
      </c>
      <c r="F11" s="4" t="s">
        <v>117</v>
      </c>
    </row>
    <row r="12" spans="5:6" ht="12.75">
      <c r="E12" s="4" t="s">
        <v>118</v>
      </c>
      <c r="F12" s="4" t="s">
        <v>119</v>
      </c>
    </row>
    <row r="13" spans="5:6" ht="12.75">
      <c r="E13" s="4" t="s">
        <v>93</v>
      </c>
      <c r="F13" s="4" t="s">
        <v>120</v>
      </c>
    </row>
    <row r="14" spans="5:6" ht="12.75">
      <c r="E14" s="4" t="s">
        <v>97</v>
      </c>
      <c r="F14" s="4" t="s">
        <v>121</v>
      </c>
    </row>
    <row r="15" spans="5:6" ht="12.75">
      <c r="E15" s="5" t="s">
        <v>204</v>
      </c>
      <c r="F15" s="5" t="s">
        <v>191</v>
      </c>
    </row>
    <row r="16" spans="5:6" ht="12.75">
      <c r="E16" s="4" t="s">
        <v>100</v>
      </c>
      <c r="F16" s="4" t="s">
        <v>100</v>
      </c>
    </row>
    <row r="17" ht="12.75">
      <c r="F17" s="4" t="s">
        <v>221</v>
      </c>
    </row>
    <row r="18" ht="12.75">
      <c r="F18" s="4"/>
    </row>
    <row r="19" spans="1:8" ht="12.75">
      <c r="A19" s="2" t="s">
        <v>122</v>
      </c>
      <c r="D19" s="62"/>
      <c r="E19" s="46">
        <v>102915</v>
      </c>
      <c r="F19" s="46">
        <v>116172</v>
      </c>
      <c r="H19" s="61"/>
    </row>
    <row r="20" spans="5:8" ht="12.75">
      <c r="E20" s="46"/>
      <c r="F20" s="46"/>
      <c r="H20" s="62"/>
    </row>
    <row r="21" spans="1:8" ht="12.75">
      <c r="A21" s="2" t="s">
        <v>292</v>
      </c>
      <c r="E21" s="46">
        <f>25069+454</f>
        <v>25523</v>
      </c>
      <c r="F21" s="46">
        <f>25394+454</f>
        <v>25848</v>
      </c>
      <c r="H21" s="62"/>
    </row>
    <row r="22" spans="5:8" ht="12.75">
      <c r="E22" s="46"/>
      <c r="F22" s="46"/>
      <c r="H22" s="62"/>
    </row>
    <row r="23" spans="1:8" ht="12.75">
      <c r="A23" s="2" t="s">
        <v>322</v>
      </c>
      <c r="E23" s="46">
        <v>9314</v>
      </c>
      <c r="F23" s="46">
        <v>0</v>
      </c>
      <c r="H23" s="62"/>
    </row>
    <row r="24" spans="5:8" ht="12.75">
      <c r="E24" s="46"/>
      <c r="F24" s="46"/>
      <c r="H24" s="62"/>
    </row>
    <row r="25" spans="1:8" ht="12.75">
      <c r="A25" s="2" t="s">
        <v>37</v>
      </c>
      <c r="E25" s="46">
        <v>24590</v>
      </c>
      <c r="F25" s="46">
        <v>23044</v>
      </c>
      <c r="H25" s="61"/>
    </row>
    <row r="26" spans="5:8" ht="12.75">
      <c r="E26" s="46"/>
      <c r="F26" s="46"/>
      <c r="H26" s="62"/>
    </row>
    <row r="27" spans="1:8" ht="12.75">
      <c r="A27" s="2" t="s">
        <v>123</v>
      </c>
      <c r="E27" s="46">
        <v>13033</v>
      </c>
      <c r="F27" s="46">
        <v>12942</v>
      </c>
      <c r="H27" s="62"/>
    </row>
    <row r="28" spans="5:8" ht="12.75">
      <c r="E28" s="46"/>
      <c r="F28" s="46"/>
      <c r="H28" s="62"/>
    </row>
    <row r="29" spans="1:8" ht="12.75">
      <c r="A29" s="2" t="s">
        <v>189</v>
      </c>
      <c r="E29" s="46">
        <v>41177</v>
      </c>
      <c r="F29" s="46">
        <v>41056</v>
      </c>
      <c r="H29" s="62"/>
    </row>
    <row r="30" spans="5:8" ht="12.75">
      <c r="E30" s="46"/>
      <c r="F30" s="46"/>
      <c r="H30" s="62"/>
    </row>
    <row r="31" spans="1:8" ht="12.75" hidden="1">
      <c r="A31" s="2" t="s">
        <v>50</v>
      </c>
      <c r="E31" s="46">
        <v>0</v>
      </c>
      <c r="F31" s="46">
        <v>0</v>
      </c>
      <c r="H31" s="62"/>
    </row>
    <row r="32" spans="5:8" ht="12.75" hidden="1">
      <c r="E32" s="46"/>
      <c r="F32" s="46"/>
      <c r="H32" s="62"/>
    </row>
    <row r="33" spans="1:8" ht="12.75" hidden="1">
      <c r="A33" s="2" t="s">
        <v>74</v>
      </c>
      <c r="E33" s="46">
        <v>0</v>
      </c>
      <c r="F33" s="46">
        <v>0</v>
      </c>
      <c r="H33" s="62"/>
    </row>
    <row r="34" spans="5:6" ht="12.75">
      <c r="E34" s="46"/>
      <c r="F34" s="46"/>
    </row>
    <row r="35" spans="1:6" ht="12.75">
      <c r="A35" s="2" t="s">
        <v>124</v>
      </c>
      <c r="E35" s="46"/>
      <c r="F35" s="46"/>
    </row>
    <row r="36" spans="5:9" ht="13.5" thickBot="1">
      <c r="E36" s="46"/>
      <c r="F36" s="46"/>
      <c r="I36" s="7"/>
    </row>
    <row r="37" spans="2:9" ht="12.75">
      <c r="B37" s="56" t="s">
        <v>125</v>
      </c>
      <c r="D37" s="56"/>
      <c r="E37" s="68">
        <v>62075</v>
      </c>
      <c r="F37" s="57">
        <v>61216</v>
      </c>
      <c r="I37" s="12"/>
    </row>
    <row r="38" spans="2:9" ht="12.75">
      <c r="B38" s="56" t="s">
        <v>157</v>
      </c>
      <c r="D38" s="56"/>
      <c r="E38" s="69">
        <v>7488</v>
      </c>
      <c r="F38" s="58">
        <v>6894</v>
      </c>
      <c r="I38" s="12"/>
    </row>
    <row r="39" spans="2:9" ht="12.75">
      <c r="B39" s="56" t="s">
        <v>126</v>
      </c>
      <c r="D39" s="56"/>
      <c r="E39" s="69">
        <f>66282+2573-454</f>
        <v>68401</v>
      </c>
      <c r="F39" s="58">
        <f>68120+4590+335-454</f>
        <v>72591</v>
      </c>
      <c r="I39" s="12"/>
    </row>
    <row r="40" spans="2:9" ht="12.75">
      <c r="B40" s="56" t="s">
        <v>36</v>
      </c>
      <c r="D40" s="56"/>
      <c r="E40" s="69">
        <v>2971</v>
      </c>
      <c r="F40" s="58">
        <v>4306</v>
      </c>
      <c r="I40" s="12"/>
    </row>
    <row r="41" spans="2:9" ht="12.75">
      <c r="B41" s="56" t="s">
        <v>72</v>
      </c>
      <c r="D41" s="56"/>
      <c r="E41" s="69">
        <v>26358</v>
      </c>
      <c r="F41" s="58">
        <v>19401</v>
      </c>
      <c r="I41" s="12"/>
    </row>
    <row r="42" spans="2:9" ht="13.5" thickBot="1">
      <c r="B42" s="56" t="s">
        <v>127</v>
      </c>
      <c r="D42" s="63"/>
      <c r="E42" s="70">
        <v>10140</v>
      </c>
      <c r="F42" s="59">
        <v>22337</v>
      </c>
      <c r="I42" s="12"/>
    </row>
    <row r="43" spans="2:9" ht="12.75">
      <c r="B43" s="56"/>
      <c r="D43" s="56"/>
      <c r="E43" s="80"/>
      <c r="F43" s="80"/>
      <c r="I43" s="7"/>
    </row>
    <row r="44" spans="2:9" ht="12.75">
      <c r="B44" s="56"/>
      <c r="D44" s="56"/>
      <c r="E44" s="12">
        <f>SUM(E37:E43)</f>
        <v>177433</v>
      </c>
      <c r="F44" s="12">
        <f>SUM(F37:F43)</f>
        <v>186745</v>
      </c>
      <c r="I44" s="7"/>
    </row>
    <row r="45" spans="5:9" ht="12.75">
      <c r="E45" s="46"/>
      <c r="F45" s="46"/>
      <c r="I45" s="7"/>
    </row>
    <row r="46" spans="1:9" ht="12.75">
      <c r="A46" s="2" t="s">
        <v>128</v>
      </c>
      <c r="E46" s="46"/>
      <c r="F46" s="46"/>
      <c r="I46" s="7"/>
    </row>
    <row r="47" spans="5:9" ht="13.5" thickBot="1">
      <c r="E47" s="46"/>
      <c r="F47" s="46"/>
      <c r="I47" s="7"/>
    </row>
    <row r="48" spans="2:9" ht="12.75">
      <c r="B48" s="56" t="s">
        <v>130</v>
      </c>
      <c r="C48" s="55"/>
      <c r="D48" s="56"/>
      <c r="E48" s="68">
        <f>59528+9996+126</f>
        <v>69650</v>
      </c>
      <c r="F48" s="57">
        <f>67174+14167</f>
        <v>81341</v>
      </c>
      <c r="I48" s="12"/>
    </row>
    <row r="49" spans="2:9" ht="12.75">
      <c r="B49" s="56" t="s">
        <v>131</v>
      </c>
      <c r="D49" s="56"/>
      <c r="E49" s="69">
        <v>196</v>
      </c>
      <c r="F49" s="58">
        <v>196</v>
      </c>
      <c r="I49" s="12"/>
    </row>
    <row r="50" spans="2:9" ht="13.5" thickBot="1">
      <c r="B50" s="56" t="s">
        <v>129</v>
      </c>
      <c r="D50" s="56"/>
      <c r="E50" s="70">
        <f>27000+132</f>
        <v>27132</v>
      </c>
      <c r="F50" s="59">
        <f>27699+1174</f>
        <v>28873</v>
      </c>
      <c r="I50" s="12"/>
    </row>
    <row r="51" spans="2:6" ht="12.75">
      <c r="B51" s="56"/>
      <c r="D51" s="56"/>
      <c r="E51" s="12"/>
      <c r="F51" s="12"/>
    </row>
    <row r="52" spans="2:6" ht="12.75">
      <c r="B52" s="56"/>
      <c r="D52" s="56"/>
      <c r="E52" s="12">
        <f>SUM(E48:E51)</f>
        <v>96978</v>
      </c>
      <c r="F52" s="12">
        <f>SUM(F48:F51)</f>
        <v>110410</v>
      </c>
    </row>
    <row r="53" spans="5:6" ht="12.75">
      <c r="E53" s="46"/>
      <c r="F53" s="46"/>
    </row>
    <row r="54" spans="1:6" ht="13.5" thickBot="1">
      <c r="A54" s="2" t="s">
        <v>132</v>
      </c>
      <c r="E54" s="41">
        <f>+E44-E52</f>
        <v>80455</v>
      </c>
      <c r="F54" s="41">
        <f>+F44-F52</f>
        <v>76335</v>
      </c>
    </row>
    <row r="55" spans="5:6" ht="12.75">
      <c r="E55" s="12"/>
      <c r="F55" s="12"/>
    </row>
    <row r="56" spans="5:6" ht="13.5" thickBot="1">
      <c r="E56" s="30">
        <f>SUM(E19:E30)+E54+E31+E33</f>
        <v>297007</v>
      </c>
      <c r="F56" s="30">
        <f>SUM(F19:F30)+F54+F31+F33</f>
        <v>295397</v>
      </c>
    </row>
    <row r="57" spans="5:6" ht="13.5" thickTop="1">
      <c r="E57" s="46"/>
      <c r="F57" s="46"/>
    </row>
    <row r="58" spans="1:6" ht="12.75">
      <c r="A58" s="2" t="s">
        <v>133</v>
      </c>
      <c r="E58" s="46">
        <v>250702</v>
      </c>
      <c r="F58" s="46">
        <v>250702</v>
      </c>
    </row>
    <row r="59" spans="1:6" ht="13.5" thickBot="1">
      <c r="A59" s="2" t="s">
        <v>134</v>
      </c>
      <c r="E59" s="41">
        <f>7395+106+36246+1</f>
        <v>43748</v>
      </c>
      <c r="F59" s="41">
        <f>8889+2053+31398-1</f>
        <v>42339</v>
      </c>
    </row>
    <row r="60" spans="5:6" ht="12.75">
      <c r="E60" s="12"/>
      <c r="F60" s="12"/>
    </row>
    <row r="61" spans="1:6" ht="12.75">
      <c r="A61" s="2" t="s">
        <v>309</v>
      </c>
      <c r="E61" s="12">
        <f>+E58+E59</f>
        <v>294450</v>
      </c>
      <c r="F61" s="12">
        <f>+F58+F59</f>
        <v>293041</v>
      </c>
    </row>
    <row r="62" spans="5:6" ht="12.75">
      <c r="E62" s="12"/>
      <c r="F62" s="12"/>
    </row>
    <row r="63" spans="1:6" ht="13.5" thickBot="1">
      <c r="A63" s="2" t="s">
        <v>90</v>
      </c>
      <c r="E63" s="41">
        <v>2557</v>
      </c>
      <c r="F63" s="41">
        <v>2356</v>
      </c>
    </row>
    <row r="64" spans="5:6" ht="12.75">
      <c r="E64" s="46"/>
      <c r="F64" s="46"/>
    </row>
    <row r="65" spans="5:6" ht="13.5" thickBot="1">
      <c r="E65" s="30">
        <f>E61+E63</f>
        <v>297007</v>
      </c>
      <c r="F65" s="30">
        <f>F61+F63</f>
        <v>295397</v>
      </c>
    </row>
    <row r="66" spans="5:6" ht="13.5" thickTop="1">
      <c r="E66" s="8" t="s">
        <v>75</v>
      </c>
      <c r="F66" s="46"/>
    </row>
    <row r="67" spans="1:6" ht="13.5" thickBot="1">
      <c r="A67" s="2" t="s">
        <v>288</v>
      </c>
      <c r="E67" s="41">
        <v>117</v>
      </c>
      <c r="F67" s="41">
        <v>117</v>
      </c>
    </row>
    <row r="68" spans="5:6" ht="12.75">
      <c r="E68" s="12"/>
      <c r="F68" s="12"/>
    </row>
    <row r="69" spans="5:6" ht="12.75">
      <c r="E69" s="12"/>
      <c r="F69" s="12"/>
    </row>
    <row r="70" spans="1:6" ht="12.75">
      <c r="A70" s="55" t="s">
        <v>311</v>
      </c>
      <c r="E70" s="12"/>
      <c r="F70" s="12"/>
    </row>
    <row r="71" spans="1:6" ht="12.75">
      <c r="A71" s="55" t="s">
        <v>272</v>
      </c>
      <c r="E71" s="12"/>
      <c r="F71" s="12"/>
    </row>
  </sheetData>
  <printOptions/>
  <pageMargins left="0.92" right="0.57" top="0.33" bottom="0.17" header="0.25" footer="0.2"/>
  <pageSetup horizontalDpi="600" verticalDpi="600" orientation="portrait" scale="81"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L132"/>
  <sheetViews>
    <sheetView showGridLines="0" tabSelected="1" workbookViewId="0" topLeftCell="A45">
      <selection activeCell="D52" sqref="D52"/>
    </sheetView>
  </sheetViews>
  <sheetFormatPr defaultColWidth="9.140625" defaultRowHeight="12.75"/>
  <cols>
    <col min="1" max="1" width="11.421875" style="6" customWidth="1"/>
    <col min="2" max="3" width="3.7109375" style="6" customWidth="1"/>
    <col min="4" max="4" width="32.28125" style="6" customWidth="1"/>
    <col min="5" max="5" width="14.7109375" style="8" customWidth="1"/>
    <col min="6" max="7" width="12.8515625" style="6" customWidth="1"/>
    <col min="8" max="8" width="15.00390625" style="6" customWidth="1"/>
    <col min="9" max="9" width="12.7109375" style="6" customWidth="1"/>
    <col min="10" max="16384" width="9.140625" style="6" customWidth="1"/>
  </cols>
  <sheetData>
    <row r="1" ht="22.5" customHeight="1">
      <c r="A1" s="1" t="s">
        <v>187</v>
      </c>
    </row>
    <row r="2" ht="10.5" customHeight="1">
      <c r="A2" s="74" t="s">
        <v>188</v>
      </c>
    </row>
    <row r="3" ht="12.75">
      <c r="A3" s="6" t="s">
        <v>144</v>
      </c>
    </row>
    <row r="4" spans="1:7" ht="12.75">
      <c r="A4" s="6" t="s">
        <v>243</v>
      </c>
      <c r="G4" s="75"/>
    </row>
    <row r="5" ht="12.75">
      <c r="A5" s="6" t="s">
        <v>145</v>
      </c>
    </row>
    <row r="6" spans="1:6" ht="12.75">
      <c r="A6" s="13"/>
      <c r="F6" s="4"/>
    </row>
    <row r="7" ht="12.75">
      <c r="G7" s="4"/>
    </row>
    <row r="8" spans="1:8" ht="12.75">
      <c r="A8" s="13" t="s">
        <v>76</v>
      </c>
      <c r="E8" s="4"/>
      <c r="F8" s="3"/>
      <c r="G8" s="3"/>
      <c r="H8" s="3"/>
    </row>
    <row r="9" spans="5:8" ht="12.75">
      <c r="E9" s="4"/>
      <c r="F9" s="3"/>
      <c r="G9" s="3"/>
      <c r="H9" s="3"/>
    </row>
    <row r="10" spans="5:8" ht="12.75">
      <c r="E10" s="4"/>
      <c r="F10" s="3"/>
      <c r="G10" s="3"/>
      <c r="H10" s="3"/>
    </row>
    <row r="11" spans="5:8" ht="12.75">
      <c r="E11" s="4"/>
      <c r="F11" s="3"/>
      <c r="G11" s="3"/>
      <c r="H11" s="3"/>
    </row>
    <row r="12" spans="5:8" ht="14.25">
      <c r="E12" s="19" t="s">
        <v>53</v>
      </c>
      <c r="F12" s="3"/>
      <c r="G12" s="3"/>
      <c r="H12" s="3"/>
    </row>
    <row r="13" spans="5:8" ht="14.25">
      <c r="E13" s="19" t="s">
        <v>54</v>
      </c>
      <c r="F13" s="3"/>
      <c r="G13" s="3"/>
      <c r="H13" s="3"/>
    </row>
    <row r="14" spans="5:8" ht="14.25">
      <c r="E14" s="21" t="s">
        <v>55</v>
      </c>
      <c r="F14" s="3"/>
      <c r="G14" s="3"/>
      <c r="H14" s="3"/>
    </row>
    <row r="15" spans="5:8" ht="14.25">
      <c r="E15" s="19" t="s">
        <v>56</v>
      </c>
      <c r="F15" s="3"/>
      <c r="G15" s="3"/>
      <c r="H15" s="3"/>
    </row>
    <row r="16" spans="5:9" ht="14.25">
      <c r="E16" s="65" t="s">
        <v>57</v>
      </c>
      <c r="F16" s="205" t="s">
        <v>58</v>
      </c>
      <c r="G16" s="205"/>
      <c r="H16" s="66" t="s">
        <v>59</v>
      </c>
      <c r="I16" s="66" t="s">
        <v>140</v>
      </c>
    </row>
    <row r="17" spans="5:9" ht="14.25">
      <c r="E17" s="4"/>
      <c r="F17" s="20"/>
      <c r="G17" s="20" t="s">
        <v>60</v>
      </c>
      <c r="H17" s="20"/>
      <c r="I17" s="20"/>
    </row>
    <row r="18" spans="5:9" ht="14.25">
      <c r="E18" s="19" t="s">
        <v>61</v>
      </c>
      <c r="F18" s="20" t="s">
        <v>62</v>
      </c>
      <c r="G18" s="20" t="s">
        <v>63</v>
      </c>
      <c r="H18" s="64" t="s">
        <v>141</v>
      </c>
      <c r="I18" s="20"/>
    </row>
    <row r="19" spans="5:9" ht="14.25">
      <c r="E19" s="65" t="s">
        <v>64</v>
      </c>
      <c r="F19" s="66" t="s">
        <v>65</v>
      </c>
      <c r="G19" s="66" t="s">
        <v>66</v>
      </c>
      <c r="H19" s="66" t="s">
        <v>67</v>
      </c>
      <c r="I19" s="20"/>
    </row>
    <row r="20" spans="5:9" ht="14.25">
      <c r="E20" s="19" t="s">
        <v>142</v>
      </c>
      <c r="F20" s="19" t="s">
        <v>142</v>
      </c>
      <c r="G20" s="19" t="s">
        <v>142</v>
      </c>
      <c r="H20" s="19" t="s">
        <v>142</v>
      </c>
      <c r="I20" s="19" t="s">
        <v>142</v>
      </c>
    </row>
    <row r="21" spans="5:8" ht="12.75">
      <c r="E21" s="10"/>
      <c r="F21" s="11"/>
      <c r="G21" s="11"/>
      <c r="H21" s="11"/>
    </row>
    <row r="22" spans="1:8" ht="14.25">
      <c r="A22" s="16" t="s">
        <v>208</v>
      </c>
      <c r="E22" s="10"/>
      <c r="F22" s="11"/>
      <c r="G22" s="11"/>
      <c r="H22" s="11"/>
    </row>
    <row r="23" spans="1:10" ht="14.25">
      <c r="A23" s="16" t="s">
        <v>218</v>
      </c>
      <c r="E23" s="24">
        <v>250702</v>
      </c>
      <c r="F23" s="24">
        <v>8889</v>
      </c>
      <c r="G23" s="24">
        <v>2054</v>
      </c>
      <c r="H23" s="24">
        <v>31396</v>
      </c>
      <c r="I23" s="24">
        <f>SUM(E23:H23)</f>
        <v>293041</v>
      </c>
      <c r="J23" s="37"/>
    </row>
    <row r="24" s="16" customFormat="1" ht="14.25">
      <c r="I24" s="52"/>
    </row>
    <row r="25" spans="1:9" s="16" customFormat="1" ht="14.25">
      <c r="A25" s="16" t="s">
        <v>215</v>
      </c>
      <c r="I25" s="24"/>
    </row>
    <row r="26" spans="1:10" s="16" customFormat="1" ht="14.25">
      <c r="A26" s="16" t="s">
        <v>216</v>
      </c>
      <c r="E26" s="127">
        <v>0</v>
      </c>
      <c r="F26" s="52">
        <v>-3123</v>
      </c>
      <c r="G26" s="127">
        <v>0</v>
      </c>
      <c r="H26" s="52">
        <v>3123</v>
      </c>
      <c r="I26" s="24">
        <f>SUM(E27:H27)</f>
        <v>0</v>
      </c>
      <c r="J26" s="83"/>
    </row>
    <row r="27" spans="5:9" s="16" customFormat="1" ht="15" thickBot="1">
      <c r="E27" s="50"/>
      <c r="F27" s="50"/>
      <c r="G27" s="50"/>
      <c r="H27" s="50"/>
      <c r="I27" s="82"/>
    </row>
    <row r="28" s="16" customFormat="1" ht="14.25">
      <c r="I28" s="52"/>
    </row>
    <row r="29" spans="1:9" s="16" customFormat="1" ht="14.25">
      <c r="A29" s="16" t="s">
        <v>217</v>
      </c>
      <c r="E29" s="48">
        <f>SUM(E23:E28)</f>
        <v>250702</v>
      </c>
      <c r="F29" s="48">
        <f>SUM(F23:F28)</f>
        <v>5766</v>
      </c>
      <c r="G29" s="48">
        <f>SUM(G23:G28)</f>
        <v>2054</v>
      </c>
      <c r="H29" s="48">
        <f>SUM(H23:H28)</f>
        <v>34519</v>
      </c>
      <c r="I29" s="48">
        <f>SUM(I23:I28)</f>
        <v>293041</v>
      </c>
    </row>
    <row r="30" s="16" customFormat="1" ht="14.25">
      <c r="I30" s="52"/>
    </row>
    <row r="31" spans="1:9" s="18" customFormat="1" ht="14.25">
      <c r="A31" s="18" t="s">
        <v>51</v>
      </c>
      <c r="E31" s="42">
        <v>0</v>
      </c>
      <c r="F31" s="42">
        <v>0</v>
      </c>
      <c r="G31" s="22">
        <v>-1946</v>
      </c>
      <c r="H31" s="42">
        <v>0</v>
      </c>
      <c r="I31" s="42">
        <f>SUM(E31:H31)</f>
        <v>-1946</v>
      </c>
    </row>
    <row r="32" s="18" customFormat="1" ht="14.25">
      <c r="I32" s="42"/>
    </row>
    <row r="33" spans="1:9" ht="14.25" hidden="1">
      <c r="A33" s="16" t="s">
        <v>52</v>
      </c>
      <c r="B33" s="16"/>
      <c r="C33" s="16"/>
      <c r="D33" s="16"/>
      <c r="E33" s="52">
        <v>0</v>
      </c>
      <c r="F33" s="42">
        <v>0</v>
      </c>
      <c r="G33" s="52">
        <v>0</v>
      </c>
      <c r="H33" s="42">
        <v>0</v>
      </c>
      <c r="I33" s="48">
        <f>SUM(E33:H33)</f>
        <v>0</v>
      </c>
    </row>
    <row r="34" spans="1:9" ht="14.25" hidden="1">
      <c r="A34" s="16"/>
      <c r="B34" s="16"/>
      <c r="C34" s="16"/>
      <c r="D34" s="16"/>
      <c r="E34" s="22"/>
      <c r="F34" s="23"/>
      <c r="G34" s="23"/>
      <c r="H34" s="23"/>
      <c r="I34" s="48"/>
    </row>
    <row r="35" spans="1:9" ht="14.25" hidden="1">
      <c r="A35" s="16" t="s">
        <v>193</v>
      </c>
      <c r="B35" s="16"/>
      <c r="C35" s="16"/>
      <c r="D35" s="16"/>
      <c r="E35" s="22"/>
      <c r="G35" s="23"/>
      <c r="H35" s="23"/>
      <c r="I35" s="48"/>
    </row>
    <row r="36" spans="1:9" ht="14.25" hidden="1">
      <c r="A36" s="16" t="s">
        <v>194</v>
      </c>
      <c r="B36" s="16"/>
      <c r="C36" s="16"/>
      <c r="D36" s="16"/>
      <c r="E36" s="22">
        <v>0</v>
      </c>
      <c r="F36" s="23">
        <v>0</v>
      </c>
      <c r="G36" s="23">
        <v>0</v>
      </c>
      <c r="H36" s="23">
        <v>0</v>
      </c>
      <c r="I36" s="48">
        <f>SUM(E36:H36)</f>
        <v>0</v>
      </c>
    </row>
    <row r="37" spans="1:9" ht="14.25" hidden="1">
      <c r="A37" s="16"/>
      <c r="B37" s="16"/>
      <c r="C37" s="16"/>
      <c r="D37" s="16"/>
      <c r="E37" s="22"/>
      <c r="F37" s="23"/>
      <c r="G37" s="23"/>
      <c r="H37" s="23"/>
      <c r="I37" s="48"/>
    </row>
    <row r="38" spans="1:9" ht="14.25" hidden="1">
      <c r="A38" s="16" t="s">
        <v>195</v>
      </c>
      <c r="B38" s="16"/>
      <c r="C38" s="16"/>
      <c r="D38" s="16"/>
      <c r="E38" s="22"/>
      <c r="F38" s="23"/>
      <c r="G38" s="23"/>
      <c r="H38" s="23"/>
      <c r="I38" s="48"/>
    </row>
    <row r="39" spans="1:9" ht="14.25" hidden="1">
      <c r="A39" s="16" t="s">
        <v>196</v>
      </c>
      <c r="B39" s="16"/>
      <c r="C39" s="16"/>
      <c r="D39" s="16"/>
      <c r="E39" s="22">
        <v>0</v>
      </c>
      <c r="F39" s="23">
        <v>0</v>
      </c>
      <c r="G39" s="23">
        <v>0</v>
      </c>
      <c r="H39" s="23">
        <v>0</v>
      </c>
      <c r="I39" s="48">
        <f>SUM(E39:H39)</f>
        <v>0</v>
      </c>
    </row>
    <row r="40" spans="1:9" ht="14.25" hidden="1">
      <c r="A40" s="16"/>
      <c r="B40" s="16"/>
      <c r="C40" s="16"/>
      <c r="D40" s="16"/>
      <c r="E40" s="22"/>
      <c r="F40" s="23"/>
      <c r="G40" s="23"/>
      <c r="H40" s="23"/>
      <c r="I40" s="16"/>
    </row>
    <row r="41" spans="1:9" s="18" customFormat="1" ht="14.25">
      <c r="A41" s="18" t="s">
        <v>209</v>
      </c>
      <c r="E41" s="22">
        <v>0</v>
      </c>
      <c r="F41" s="22">
        <v>0</v>
      </c>
      <c r="G41" s="22">
        <v>0</v>
      </c>
      <c r="H41" s="22">
        <v>3355</v>
      </c>
      <c r="I41" s="42">
        <f>SUM(E41:H41)</f>
        <v>3355</v>
      </c>
    </row>
    <row r="42" spans="6:9" s="18" customFormat="1" ht="14.25" hidden="1">
      <c r="F42" s="42"/>
      <c r="I42" s="42"/>
    </row>
    <row r="43" spans="1:9" s="18" customFormat="1" ht="14.25" hidden="1">
      <c r="A43" s="18" t="s">
        <v>143</v>
      </c>
      <c r="E43" s="43">
        <v>0</v>
      </c>
      <c r="F43" s="43">
        <v>0</v>
      </c>
      <c r="G43" s="43">
        <v>0</v>
      </c>
      <c r="H43" s="42">
        <v>0</v>
      </c>
      <c r="I43" s="42">
        <f>SUM(E43:H43)</f>
        <v>0</v>
      </c>
    </row>
    <row r="44" spans="5:9" s="18" customFormat="1" ht="15" thickBot="1">
      <c r="E44" s="71"/>
      <c r="F44" s="71"/>
      <c r="G44" s="71"/>
      <c r="H44" s="71"/>
      <c r="I44" s="44"/>
    </row>
    <row r="45" spans="1:9" s="8" customFormat="1" ht="14.25">
      <c r="A45" s="18"/>
      <c r="B45" s="18"/>
      <c r="C45" s="18"/>
      <c r="D45" s="18"/>
      <c r="E45" s="22"/>
      <c r="F45" s="22"/>
      <c r="G45" s="22"/>
      <c r="H45" s="22"/>
      <c r="I45" s="18"/>
    </row>
    <row r="46" spans="1:10" s="8" customFormat="1" ht="14.25">
      <c r="A46" s="18" t="s">
        <v>207</v>
      </c>
      <c r="B46" s="18"/>
      <c r="C46" s="18"/>
      <c r="D46" s="18"/>
      <c r="E46" s="22">
        <f>SUM(E28:E45)</f>
        <v>250702</v>
      </c>
      <c r="F46" s="22">
        <f>SUM(F28:F45)</f>
        <v>5766</v>
      </c>
      <c r="G46" s="22">
        <f>SUM(G28:G45)</f>
        <v>108</v>
      </c>
      <c r="H46" s="22">
        <f>SUM(H28:H45)</f>
        <v>37874</v>
      </c>
      <c r="I46" s="22">
        <f>SUM(I28:I45)</f>
        <v>294450</v>
      </c>
      <c r="J46" s="22"/>
    </row>
    <row r="47" spans="1:9" s="8" customFormat="1" ht="15" thickBot="1">
      <c r="A47" s="18"/>
      <c r="B47" s="18"/>
      <c r="C47" s="18"/>
      <c r="D47" s="18"/>
      <c r="E47" s="45"/>
      <c r="F47" s="45"/>
      <c r="G47" s="45"/>
      <c r="H47" s="45"/>
      <c r="I47" s="71"/>
    </row>
    <row r="48" spans="1:9" ht="14.25">
      <c r="A48" s="16"/>
      <c r="B48" s="16"/>
      <c r="C48" s="16"/>
      <c r="D48" s="16"/>
      <c r="E48" s="22"/>
      <c r="F48" s="23"/>
      <c r="G48" s="23"/>
      <c r="H48" s="23"/>
      <c r="I48" s="25"/>
    </row>
    <row r="49" spans="1:9" ht="14.25">
      <c r="A49" s="16"/>
      <c r="B49" s="16"/>
      <c r="C49" s="16"/>
      <c r="D49" s="16"/>
      <c r="E49" s="22"/>
      <c r="F49" s="23"/>
      <c r="G49" s="23"/>
      <c r="H49" s="23"/>
      <c r="I49" s="25"/>
    </row>
    <row r="50" spans="1:9" ht="14.25">
      <c r="A50" s="16"/>
      <c r="B50" s="16"/>
      <c r="C50" s="16"/>
      <c r="D50" s="16"/>
      <c r="E50" s="22"/>
      <c r="F50" s="23"/>
      <c r="G50" s="23"/>
      <c r="H50" s="23"/>
      <c r="I50" s="25"/>
    </row>
    <row r="51" spans="1:10" ht="14.25">
      <c r="A51" s="16" t="s">
        <v>73</v>
      </c>
      <c r="E51" s="24">
        <v>250702</v>
      </c>
      <c r="F51" s="24">
        <v>6962</v>
      </c>
      <c r="G51" s="24">
        <v>1496</v>
      </c>
      <c r="H51" s="24">
        <v>41344</v>
      </c>
      <c r="I51" s="24">
        <f>SUM(E51:H51)</f>
        <v>300504</v>
      </c>
      <c r="J51" s="37"/>
    </row>
    <row r="52" s="16" customFormat="1" ht="14.25">
      <c r="I52" s="52"/>
    </row>
    <row r="53" spans="1:9" s="16" customFormat="1" ht="14.25">
      <c r="A53" s="16" t="s">
        <v>51</v>
      </c>
      <c r="E53" s="42">
        <f>-45+45</f>
        <v>0</v>
      </c>
      <c r="F53" s="42">
        <f>-45+45</f>
        <v>0</v>
      </c>
      <c r="G53" s="22">
        <v>2</v>
      </c>
      <c r="H53" s="42">
        <f>-45+45</f>
        <v>0</v>
      </c>
      <c r="I53" s="52">
        <f>SUM(E53:H53)</f>
        <v>2</v>
      </c>
    </row>
    <row r="54" s="16" customFormat="1" ht="14.25">
      <c r="I54" s="52"/>
    </row>
    <row r="55" spans="1:9" s="16" customFormat="1" ht="14.25" hidden="1">
      <c r="A55" s="16" t="s">
        <v>52</v>
      </c>
      <c r="E55" s="52">
        <f>-45+45</f>
        <v>0</v>
      </c>
      <c r="F55" s="42"/>
      <c r="G55" s="52">
        <f>-45+45</f>
        <v>0</v>
      </c>
      <c r="I55" s="52">
        <f>SUM(E55:H55)</f>
        <v>0</v>
      </c>
    </row>
    <row r="56" spans="6:9" s="16" customFormat="1" ht="14.25" hidden="1">
      <c r="F56" s="42"/>
      <c r="I56" s="52"/>
    </row>
    <row r="57" spans="1:9" s="16" customFormat="1" ht="31.5" customHeight="1" hidden="1">
      <c r="A57" s="206" t="s">
        <v>197</v>
      </c>
      <c r="B57" s="206"/>
      <c r="C57" s="206"/>
      <c r="D57" s="206"/>
      <c r="E57" s="52">
        <f>-45+45</f>
        <v>0</v>
      </c>
      <c r="F57" s="42"/>
      <c r="G57" s="52">
        <f>-45+45</f>
        <v>0</v>
      </c>
      <c r="H57" s="52">
        <f>-45+45</f>
        <v>0</v>
      </c>
      <c r="I57" s="52">
        <f>SUM(E57:H57)</f>
        <v>0</v>
      </c>
    </row>
    <row r="58" spans="6:9" s="16" customFormat="1" ht="14.25" hidden="1">
      <c r="F58" s="42"/>
      <c r="I58" s="52"/>
    </row>
    <row r="59" spans="1:12" ht="14.25" hidden="1">
      <c r="A59" s="16" t="s">
        <v>192</v>
      </c>
      <c r="B59" s="16"/>
      <c r="C59" s="16"/>
      <c r="D59" s="16"/>
      <c r="E59" s="22">
        <v>0</v>
      </c>
      <c r="F59" s="22">
        <v>0</v>
      </c>
      <c r="G59" s="22">
        <v>0</v>
      </c>
      <c r="H59" s="22">
        <v>0</v>
      </c>
      <c r="I59" s="52">
        <f>SUM(E59:H59)</f>
        <v>0</v>
      </c>
      <c r="J59" s="22"/>
      <c r="K59" s="22"/>
      <c r="L59" s="72"/>
    </row>
    <row r="60" spans="6:9" s="16" customFormat="1" ht="14.25" hidden="1">
      <c r="F60" s="52"/>
      <c r="I60" s="52"/>
    </row>
    <row r="61" spans="1:9" s="16" customFormat="1" ht="14.25">
      <c r="A61" s="16" t="s">
        <v>206</v>
      </c>
      <c r="E61" s="22">
        <v>0</v>
      </c>
      <c r="F61" s="22">
        <v>0</v>
      </c>
      <c r="G61" s="22">
        <v>0</v>
      </c>
      <c r="H61" s="22">
        <v>-7560</v>
      </c>
      <c r="I61" s="52">
        <f>SUM(E61:H61)</f>
        <v>-7560</v>
      </c>
    </row>
    <row r="62" spans="5:9" s="16" customFormat="1" ht="15" thickBot="1">
      <c r="E62" s="50"/>
      <c r="F62" s="50"/>
      <c r="G62" s="50"/>
      <c r="H62" s="50"/>
      <c r="I62" s="82"/>
    </row>
    <row r="63" spans="1:9" ht="14.25">
      <c r="A63" s="16"/>
      <c r="B63" s="16"/>
      <c r="C63" s="16"/>
      <c r="D63" s="16"/>
      <c r="E63" s="22"/>
      <c r="F63" s="23"/>
      <c r="G63" s="23"/>
      <c r="H63" s="23"/>
      <c r="I63" s="16"/>
    </row>
    <row r="64" spans="1:10" ht="14.25">
      <c r="A64" s="16" t="s">
        <v>210</v>
      </c>
      <c r="B64" s="16"/>
      <c r="C64" s="16"/>
      <c r="D64" s="16"/>
      <c r="E64" s="22">
        <f>SUM(E51:E63)</f>
        <v>250702</v>
      </c>
      <c r="F64" s="22">
        <f>SUM(F51:F63)</f>
        <v>6962</v>
      </c>
      <c r="G64" s="22">
        <f>SUM(G51:G63)</f>
        <v>1498</v>
      </c>
      <c r="H64" s="22">
        <f>SUM(H51:H63)</f>
        <v>33784</v>
      </c>
      <c r="I64" s="22">
        <f>SUM(I51:I63)</f>
        <v>292946</v>
      </c>
      <c r="J64" s="22"/>
    </row>
    <row r="65" spans="1:9" ht="15" thickBot="1">
      <c r="A65" s="16"/>
      <c r="B65" s="16"/>
      <c r="C65" s="16"/>
      <c r="D65" s="16"/>
      <c r="E65" s="45"/>
      <c r="F65" s="49"/>
      <c r="G65" s="49"/>
      <c r="H65" s="49"/>
      <c r="I65" s="50"/>
    </row>
    <row r="66" spans="1:9" ht="14.25">
      <c r="A66" s="16"/>
      <c r="B66" s="16"/>
      <c r="C66" s="16"/>
      <c r="D66" s="16"/>
      <c r="E66" s="22"/>
      <c r="F66" s="23"/>
      <c r="G66" s="23"/>
      <c r="H66" s="23"/>
      <c r="I66" s="25"/>
    </row>
    <row r="67" spans="1:9" ht="14.25">
      <c r="A67" s="16"/>
      <c r="B67" s="16"/>
      <c r="C67" s="16"/>
      <c r="D67" s="16"/>
      <c r="E67" s="22"/>
      <c r="F67" s="23"/>
      <c r="G67" s="23"/>
      <c r="H67" s="23"/>
      <c r="I67" s="25"/>
    </row>
    <row r="68" spans="1:9" ht="14.25">
      <c r="A68" s="16"/>
      <c r="B68" s="16"/>
      <c r="C68" s="16"/>
      <c r="D68" s="16"/>
      <c r="E68" s="22"/>
      <c r="F68" s="23"/>
      <c r="G68" s="23"/>
      <c r="H68" s="23"/>
      <c r="I68" s="25"/>
    </row>
    <row r="69" spans="1:9" ht="14.25">
      <c r="A69" s="16"/>
      <c r="B69" s="16"/>
      <c r="C69" s="16"/>
      <c r="D69" s="16"/>
      <c r="E69" s="22"/>
      <c r="F69" s="23"/>
      <c r="G69" s="23"/>
      <c r="H69" s="23"/>
      <c r="I69" s="25"/>
    </row>
    <row r="70" spans="1:9" ht="15">
      <c r="A70" s="17" t="s">
        <v>70</v>
      </c>
      <c r="B70" s="16"/>
      <c r="C70" s="16"/>
      <c r="D70" s="16"/>
      <c r="E70" s="22"/>
      <c r="F70" s="23"/>
      <c r="G70" s="23"/>
      <c r="H70" s="23"/>
      <c r="I70" s="16"/>
    </row>
    <row r="71" spans="1:8" ht="15">
      <c r="A71" s="17" t="s">
        <v>273</v>
      </c>
      <c r="E71" s="10"/>
      <c r="F71" s="11"/>
      <c r="G71" s="11"/>
      <c r="H71" s="11"/>
    </row>
    <row r="72" spans="5:8" ht="12.75">
      <c r="E72" s="10"/>
      <c r="F72" s="11"/>
      <c r="G72" s="11"/>
      <c r="H72" s="11"/>
    </row>
    <row r="73" spans="5:8" ht="12.75">
      <c r="E73" s="10"/>
      <c r="F73" s="11"/>
      <c r="G73" s="11"/>
      <c r="H73" s="11"/>
    </row>
    <row r="74" spans="5:8" s="37" customFormat="1" ht="12.75">
      <c r="E74" s="204"/>
      <c r="F74" s="204"/>
      <c r="G74" s="35"/>
      <c r="H74" s="26"/>
    </row>
    <row r="75" spans="5:8" s="37" customFormat="1" ht="12.75">
      <c r="E75" s="34"/>
      <c r="F75" s="35"/>
      <c r="G75" s="35"/>
      <c r="H75" s="79"/>
    </row>
    <row r="76" spans="5:8" ht="12.75">
      <c r="E76" s="34"/>
      <c r="F76" s="35"/>
      <c r="G76" s="35"/>
      <c r="H76" s="35"/>
    </row>
    <row r="77" spans="5:8" ht="12.75">
      <c r="E77" s="34"/>
      <c r="F77" s="35"/>
      <c r="G77" s="35"/>
      <c r="H77" s="35"/>
    </row>
    <row r="78" spans="5:8" ht="12.75">
      <c r="E78" s="14"/>
      <c r="F78" s="15"/>
      <c r="G78" s="15"/>
      <c r="H78" s="15"/>
    </row>
    <row r="79" spans="5:8" ht="12.75">
      <c r="E79" s="34"/>
      <c r="F79" s="35"/>
      <c r="G79" s="35"/>
      <c r="H79" s="35"/>
    </row>
    <row r="80" spans="5:8" ht="12.75">
      <c r="E80" s="36"/>
      <c r="F80" s="37"/>
      <c r="G80" s="37"/>
      <c r="H80" s="37"/>
    </row>
    <row r="81" spans="1:8" ht="12.75">
      <c r="A81" s="13"/>
      <c r="E81" s="36"/>
      <c r="F81" s="37"/>
      <c r="G81" s="37"/>
      <c r="H81" s="37"/>
    </row>
    <row r="82" spans="1:8" ht="12.75">
      <c r="A82" s="13"/>
      <c r="E82" s="10"/>
      <c r="F82" s="11"/>
      <c r="G82" s="11"/>
      <c r="H82" s="11"/>
    </row>
    <row r="83" spans="5:8" ht="12.75">
      <c r="E83" s="10"/>
      <c r="F83" s="11"/>
      <c r="G83" s="11"/>
      <c r="H83" s="11"/>
    </row>
    <row r="84" spans="5:8" ht="12.75">
      <c r="E84" s="10"/>
      <c r="F84" s="11"/>
      <c r="G84" s="11"/>
      <c r="H84" s="11"/>
    </row>
    <row r="85" spans="5:8" ht="12.75">
      <c r="E85" s="10"/>
      <c r="F85" s="11"/>
      <c r="G85" s="11"/>
      <c r="H85" s="11"/>
    </row>
    <row r="86" spans="5:8" ht="12.75">
      <c r="E86" s="10"/>
      <c r="F86" s="11"/>
      <c r="G86" s="11"/>
      <c r="H86" s="11"/>
    </row>
    <row r="87" spans="5:8" ht="12.75">
      <c r="E87" s="10"/>
      <c r="F87" s="11"/>
      <c r="G87" s="11"/>
      <c r="H87" s="11"/>
    </row>
    <row r="88" spans="5:8" ht="12.75">
      <c r="E88" s="10"/>
      <c r="F88" s="11"/>
      <c r="G88" s="11"/>
      <c r="H88" s="11"/>
    </row>
    <row r="89" spans="5:8" ht="12.75">
      <c r="E89" s="10"/>
      <c r="F89" s="11"/>
      <c r="G89" s="11"/>
      <c r="H89" s="11"/>
    </row>
    <row r="90" spans="5:8" ht="12.75">
      <c r="E90" s="10"/>
      <c r="F90" s="10"/>
      <c r="G90" s="10"/>
      <c r="H90" s="11"/>
    </row>
    <row r="91" spans="5:8" ht="12.75">
      <c r="E91" s="36"/>
      <c r="F91" s="35"/>
      <c r="G91" s="35"/>
      <c r="H91" s="35"/>
    </row>
    <row r="92" spans="5:8" ht="12.75">
      <c r="E92" s="36"/>
      <c r="F92" s="35"/>
      <c r="G92" s="35"/>
      <c r="H92" s="35"/>
    </row>
    <row r="93" spans="5:8" ht="12.75">
      <c r="E93" s="36"/>
      <c r="F93" s="35"/>
      <c r="G93" s="35"/>
      <c r="H93" s="35"/>
    </row>
    <row r="94" spans="5:8" ht="12.75">
      <c r="E94" s="36"/>
      <c r="F94" s="35"/>
      <c r="G94" s="35"/>
      <c r="H94" s="35"/>
    </row>
    <row r="95" spans="5:8" ht="12.75">
      <c r="E95" s="36"/>
      <c r="F95" s="35"/>
      <c r="G95" s="35"/>
      <c r="H95" s="35"/>
    </row>
    <row r="96" spans="4:8" ht="12.75">
      <c r="D96" s="8"/>
      <c r="E96" s="36"/>
      <c r="F96" s="34"/>
      <c r="G96" s="34"/>
      <c r="H96" s="35"/>
    </row>
    <row r="97" spans="4:8" ht="12.75">
      <c r="D97" s="8"/>
      <c r="E97" s="36"/>
      <c r="F97" s="34"/>
      <c r="G97" s="34"/>
      <c r="H97" s="35"/>
    </row>
    <row r="98" spans="5:8" ht="12.75">
      <c r="E98" s="38"/>
      <c r="F98" s="47"/>
      <c r="G98" s="47"/>
      <c r="H98" s="32"/>
    </row>
    <row r="99" spans="5:8" ht="12.75">
      <c r="E99" s="38"/>
      <c r="F99" s="39"/>
      <c r="G99" s="39"/>
      <c r="H99" s="39"/>
    </row>
    <row r="100" spans="4:8" ht="12.75">
      <c r="D100" s="8"/>
      <c r="E100" s="40"/>
      <c r="F100" s="40"/>
      <c r="G100" s="40"/>
      <c r="H100" s="40"/>
    </row>
    <row r="101" spans="5:8" ht="12.75">
      <c r="E101" s="36"/>
      <c r="F101" s="37"/>
      <c r="G101" s="37"/>
      <c r="H101" s="37"/>
    </row>
    <row r="102" spans="4:8" ht="12.75">
      <c r="D102" s="8"/>
      <c r="E102" s="36"/>
      <c r="F102" s="37"/>
      <c r="G102" s="37"/>
      <c r="H102" s="37"/>
    </row>
    <row r="103" spans="4:8" ht="12.75">
      <c r="D103" s="8"/>
      <c r="E103" s="38"/>
      <c r="F103" s="38"/>
      <c r="G103" s="38"/>
      <c r="H103" s="38"/>
    </row>
    <row r="104" spans="4:8" ht="12.75">
      <c r="D104" s="8"/>
      <c r="E104" s="36"/>
      <c r="F104" s="37"/>
      <c r="G104" s="37"/>
      <c r="H104" s="37"/>
    </row>
    <row r="105" spans="4:8" ht="12.75">
      <c r="D105" s="8"/>
      <c r="E105" s="36"/>
      <c r="F105" s="37"/>
      <c r="G105" s="37"/>
      <c r="H105" s="37"/>
    </row>
    <row r="106" spans="4:8" ht="12.75">
      <c r="D106" s="8"/>
      <c r="E106" s="36"/>
      <c r="F106" s="37"/>
      <c r="G106" s="37"/>
      <c r="H106" s="37"/>
    </row>
    <row r="107" spans="4:8" ht="12.75">
      <c r="D107" s="8"/>
      <c r="E107" s="36"/>
      <c r="F107" s="37"/>
      <c r="G107" s="37"/>
      <c r="H107" s="37"/>
    </row>
    <row r="108" spans="4:8" ht="12.75">
      <c r="D108" s="8"/>
      <c r="E108" s="36"/>
      <c r="F108" s="37"/>
      <c r="G108" s="37"/>
      <c r="H108" s="37"/>
    </row>
    <row r="109" spans="4:8" ht="12.75">
      <c r="D109" s="8"/>
      <c r="E109" s="36"/>
      <c r="F109" s="37"/>
      <c r="G109" s="37"/>
      <c r="H109" s="37"/>
    </row>
    <row r="110" spans="4:8" ht="12.75">
      <c r="D110" s="8"/>
      <c r="E110" s="36"/>
      <c r="F110" s="37"/>
      <c r="G110" s="37"/>
      <c r="H110" s="37"/>
    </row>
    <row r="111" spans="4:8" ht="12.75">
      <c r="D111" s="8"/>
      <c r="E111" s="36"/>
      <c r="F111" s="37"/>
      <c r="G111" s="37"/>
      <c r="H111" s="37"/>
    </row>
    <row r="112" spans="4:8" ht="12.75">
      <c r="D112" s="8"/>
      <c r="E112" s="38"/>
      <c r="F112" s="39"/>
      <c r="G112" s="39"/>
      <c r="H112" s="39"/>
    </row>
    <row r="113" spans="4:8" ht="12.75">
      <c r="D113" s="8"/>
      <c r="E113" s="38"/>
      <c r="F113" s="39"/>
      <c r="G113" s="39"/>
      <c r="H113" s="39"/>
    </row>
    <row r="114" spans="4:8" ht="12.75">
      <c r="D114" s="8"/>
      <c r="E114" s="38"/>
      <c r="F114" s="39"/>
      <c r="G114" s="39"/>
      <c r="H114" s="39"/>
    </row>
    <row r="115" spans="4:8" ht="12.75">
      <c r="D115" s="8"/>
      <c r="E115" s="38"/>
      <c r="F115" s="39"/>
      <c r="G115" s="39"/>
      <c r="H115" s="39"/>
    </row>
    <row r="116" spans="4:8" ht="12.75">
      <c r="D116" s="8"/>
      <c r="E116" s="38"/>
      <c r="F116" s="39"/>
      <c r="G116" s="39"/>
      <c r="H116" s="39"/>
    </row>
    <row r="117" spans="4:8" ht="12.75">
      <c r="D117" s="8"/>
      <c r="E117" s="38"/>
      <c r="F117" s="39"/>
      <c r="G117" s="39"/>
      <c r="H117" s="39"/>
    </row>
    <row r="118" spans="4:8" ht="12.75">
      <c r="D118" s="8"/>
      <c r="E118" s="38"/>
      <c r="F118" s="39"/>
      <c r="G118" s="39"/>
      <c r="H118" s="39"/>
    </row>
    <row r="119" spans="4:8" ht="12.75">
      <c r="D119" s="8"/>
      <c r="E119" s="36"/>
      <c r="F119" s="37"/>
      <c r="G119" s="37"/>
      <c r="H119" s="37"/>
    </row>
    <row r="120" spans="2:8" ht="12.75">
      <c r="B120" s="51"/>
      <c r="C120" s="37"/>
      <c r="D120" s="36"/>
      <c r="E120" s="36"/>
      <c r="F120" s="37"/>
      <c r="G120" s="37"/>
      <c r="H120" s="37"/>
    </row>
    <row r="121" spans="2:8" ht="12.75">
      <c r="B121" s="37"/>
      <c r="C121" s="37"/>
      <c r="D121" s="36"/>
      <c r="E121" s="36"/>
      <c r="F121" s="37"/>
      <c r="G121" s="37"/>
      <c r="H121" s="37"/>
    </row>
    <row r="122" spans="2:8" ht="12.75">
      <c r="B122" s="37"/>
      <c r="C122" s="37"/>
      <c r="D122" s="37"/>
      <c r="E122" s="12"/>
      <c r="F122" s="37"/>
      <c r="G122" s="37"/>
      <c r="H122" s="37"/>
    </row>
    <row r="123" spans="2:8" ht="12.75">
      <c r="B123" s="37"/>
      <c r="C123" s="37"/>
      <c r="D123" s="37"/>
      <c r="E123" s="12"/>
      <c r="F123" s="37"/>
      <c r="G123" s="37"/>
      <c r="H123" s="37"/>
    </row>
    <row r="124" spans="2:8" ht="12.75">
      <c r="B124" s="37"/>
      <c r="C124" s="37"/>
      <c r="D124" s="37"/>
      <c r="E124" s="12"/>
      <c r="F124" s="37"/>
      <c r="G124" s="37"/>
      <c r="H124" s="37"/>
    </row>
    <row r="125" spans="2:8" ht="12.75">
      <c r="B125" s="37"/>
      <c r="C125" s="37"/>
      <c r="D125" s="37"/>
      <c r="E125" s="12"/>
      <c r="F125" s="37"/>
      <c r="G125" s="37"/>
      <c r="H125" s="37"/>
    </row>
    <row r="126" spans="2:8" ht="12.75">
      <c r="B126" s="37"/>
      <c r="C126" s="37"/>
      <c r="D126" s="37"/>
      <c r="E126" s="12"/>
      <c r="F126" s="37"/>
      <c r="G126" s="37"/>
      <c r="H126" s="37"/>
    </row>
    <row r="127" spans="2:8" ht="12.75">
      <c r="B127" s="37"/>
      <c r="C127" s="37"/>
      <c r="D127" s="37"/>
      <c r="E127" s="36"/>
      <c r="F127" s="37"/>
      <c r="G127" s="37"/>
      <c r="H127" s="37"/>
    </row>
    <row r="128" spans="5:8" ht="12.75">
      <c r="E128" s="36"/>
      <c r="F128" s="37"/>
      <c r="G128" s="37"/>
      <c r="H128" s="37"/>
    </row>
    <row r="129" spans="5:8" ht="12.75">
      <c r="E129" s="36"/>
      <c r="F129" s="37"/>
      <c r="G129" s="37"/>
      <c r="H129" s="37"/>
    </row>
    <row r="130" spans="5:8" ht="12.75">
      <c r="E130" s="36"/>
      <c r="F130" s="37"/>
      <c r="G130" s="37"/>
      <c r="H130" s="37"/>
    </row>
    <row r="131" spans="5:8" ht="12.75">
      <c r="E131" s="36"/>
      <c r="F131" s="37"/>
      <c r="G131" s="37"/>
      <c r="H131" s="37"/>
    </row>
    <row r="132" spans="5:8" ht="12.75">
      <c r="E132" s="36"/>
      <c r="F132" s="37"/>
      <c r="G132" s="37"/>
      <c r="H132" s="37"/>
    </row>
  </sheetData>
  <mergeCells count="3">
    <mergeCell ref="E74:F74"/>
    <mergeCell ref="F16:G16"/>
    <mergeCell ref="A57:D57"/>
  </mergeCells>
  <printOptions/>
  <pageMargins left="0.57" right="0.24" top="0.57" bottom="0.5" header="0.39" footer="0.33"/>
  <pageSetup horizontalDpi="600" verticalDpi="600" orientation="portrait" scale="80"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B1:R100"/>
  <sheetViews>
    <sheetView workbookViewId="0" topLeftCell="A33">
      <selection activeCell="K36" sqref="K36"/>
    </sheetView>
  </sheetViews>
  <sheetFormatPr defaultColWidth="9.140625" defaultRowHeight="12.75"/>
  <cols>
    <col min="1" max="1" width="9.28125" style="18" customWidth="1"/>
    <col min="2" max="4" width="3.7109375" style="18" customWidth="1"/>
    <col min="5" max="5" width="34.140625" style="18" customWidth="1"/>
    <col min="6" max="6" width="17.140625" style="18" customWidth="1"/>
    <col min="7" max="8" width="17.421875" style="18" hidden="1" customWidth="1"/>
    <col min="9" max="9" width="15.7109375" style="42" customWidth="1"/>
    <col min="10" max="10" width="5.57421875" style="18" customWidth="1"/>
    <col min="11" max="11" width="15.7109375" style="18" customWidth="1"/>
    <col min="12" max="12" width="3.7109375" style="18" customWidth="1"/>
    <col min="13" max="13" width="7.57421875" style="18" customWidth="1"/>
    <col min="14" max="14" width="34.140625" style="18" customWidth="1"/>
    <col min="15" max="15" width="14.7109375" style="18" hidden="1" customWidth="1"/>
    <col min="16" max="17" width="17.421875" style="18" hidden="1" customWidth="1"/>
    <col min="18" max="18" width="14.7109375" style="43" customWidth="1"/>
    <col min="19" max="16384" width="9.140625" style="18" customWidth="1"/>
  </cols>
  <sheetData>
    <row r="1" spans="2:11" ht="21" customHeight="1">
      <c r="B1" s="53" t="s">
        <v>187</v>
      </c>
      <c r="K1" s="156"/>
    </row>
    <row r="2" spans="2:11" ht="12" customHeight="1">
      <c r="B2" s="155" t="s">
        <v>188</v>
      </c>
      <c r="K2" s="156"/>
    </row>
    <row r="3" spans="2:11" ht="14.25">
      <c r="B3" s="8" t="s">
        <v>144</v>
      </c>
      <c r="K3" s="8"/>
    </row>
    <row r="4" spans="2:11" ht="14.25">
      <c r="B4" s="8" t="s">
        <v>243</v>
      </c>
      <c r="K4" s="8"/>
    </row>
    <row r="5" spans="2:11" ht="14.25">
      <c r="B5" s="8" t="s">
        <v>145</v>
      </c>
      <c r="K5" s="8"/>
    </row>
    <row r="7" spans="2:18" ht="14.25">
      <c r="B7" s="18" t="s">
        <v>49</v>
      </c>
      <c r="F7" s="19"/>
      <c r="G7" s="19"/>
      <c r="H7" s="19"/>
      <c r="I7" s="157"/>
      <c r="J7" s="19"/>
      <c r="O7" s="19"/>
      <c r="P7" s="19"/>
      <c r="Q7" s="19"/>
      <c r="R7" s="22"/>
    </row>
    <row r="8" spans="6:18" ht="14.25">
      <c r="F8" s="19"/>
      <c r="G8" s="19"/>
      <c r="H8" s="19"/>
      <c r="I8" s="78"/>
      <c r="J8" s="19"/>
      <c r="K8" s="78"/>
      <c r="O8" s="19"/>
      <c r="P8" s="19"/>
      <c r="Q8" s="19"/>
      <c r="R8" s="22"/>
    </row>
    <row r="9" spans="6:18" ht="14.25">
      <c r="F9" s="19"/>
      <c r="G9" s="19"/>
      <c r="H9" s="19"/>
      <c r="I9" s="157" t="s">
        <v>103</v>
      </c>
      <c r="J9" s="19"/>
      <c r="K9" s="157" t="s">
        <v>94</v>
      </c>
      <c r="O9" s="19"/>
      <c r="P9" s="19"/>
      <c r="Q9" s="19"/>
      <c r="R9" s="22"/>
    </row>
    <row r="10" spans="6:18" ht="14.25">
      <c r="F10" s="19"/>
      <c r="G10" s="19"/>
      <c r="H10" s="19"/>
      <c r="I10" s="157" t="s">
        <v>95</v>
      </c>
      <c r="J10" s="19"/>
      <c r="K10" s="157" t="s">
        <v>96</v>
      </c>
      <c r="O10" s="19"/>
      <c r="P10" s="19"/>
      <c r="Q10" s="19"/>
      <c r="R10" s="22"/>
    </row>
    <row r="11" spans="6:18" ht="14.25">
      <c r="F11" s="21"/>
      <c r="G11" s="21"/>
      <c r="H11" s="21"/>
      <c r="I11" s="157" t="s">
        <v>98</v>
      </c>
      <c r="J11" s="21"/>
      <c r="K11" s="157" t="s">
        <v>99</v>
      </c>
      <c r="O11" s="21"/>
      <c r="P11" s="21"/>
      <c r="Q11" s="21"/>
      <c r="R11" s="22"/>
    </row>
    <row r="12" spans="6:18" ht="14.25">
      <c r="F12" s="19"/>
      <c r="G12" s="19"/>
      <c r="H12" s="19"/>
      <c r="I12" s="158" t="s">
        <v>204</v>
      </c>
      <c r="J12" s="19"/>
      <c r="K12" s="158" t="s">
        <v>205</v>
      </c>
      <c r="O12" s="19"/>
      <c r="P12" s="19"/>
      <c r="Q12" s="19"/>
      <c r="R12" s="159"/>
    </row>
    <row r="13" spans="6:18" ht="14.25">
      <c r="F13" s="19"/>
      <c r="G13" s="19"/>
      <c r="H13" s="19"/>
      <c r="I13" s="157" t="s">
        <v>100</v>
      </c>
      <c r="J13" s="19"/>
      <c r="K13" s="157" t="s">
        <v>100</v>
      </c>
      <c r="O13" s="19"/>
      <c r="P13" s="19"/>
      <c r="Q13" s="19"/>
      <c r="R13" s="22"/>
    </row>
    <row r="14" spans="2:17" ht="15">
      <c r="B14" s="18" t="s">
        <v>135</v>
      </c>
      <c r="F14" s="22"/>
      <c r="G14" s="22"/>
      <c r="H14" s="22"/>
      <c r="I14" s="43"/>
      <c r="J14" s="22"/>
      <c r="K14" s="156"/>
      <c r="O14" s="22"/>
      <c r="P14" s="22"/>
      <c r="Q14" s="22"/>
    </row>
    <row r="15" spans="6:17" ht="14.25">
      <c r="F15" s="22"/>
      <c r="G15" s="22"/>
      <c r="H15" s="22"/>
      <c r="I15" s="43"/>
      <c r="J15" s="22"/>
      <c r="O15" s="22"/>
      <c r="P15" s="22"/>
      <c r="Q15" s="22"/>
    </row>
    <row r="16" spans="2:17" ht="14.25">
      <c r="B16" s="18" t="s">
        <v>274</v>
      </c>
      <c r="F16" s="22"/>
      <c r="G16" s="22"/>
      <c r="H16" s="22"/>
      <c r="I16" s="43">
        <v>3355</v>
      </c>
      <c r="J16" s="22"/>
      <c r="K16" s="43">
        <v>-7560</v>
      </c>
      <c r="O16" s="22"/>
      <c r="P16" s="22"/>
      <c r="Q16" s="22"/>
    </row>
    <row r="17" spans="2:17" ht="14.25">
      <c r="B17" s="18" t="s">
        <v>77</v>
      </c>
      <c r="F17" s="22"/>
      <c r="G17" s="22"/>
      <c r="H17" s="22"/>
      <c r="I17" s="43"/>
      <c r="J17" s="22"/>
      <c r="K17" s="43"/>
      <c r="O17" s="22"/>
      <c r="P17" s="22"/>
      <c r="Q17" s="22"/>
    </row>
    <row r="18" spans="3:17" ht="14.25">
      <c r="C18" s="18" t="s">
        <v>275</v>
      </c>
      <c r="F18" s="22"/>
      <c r="G18" s="22"/>
      <c r="H18" s="22"/>
      <c r="I18" s="43">
        <v>-303</v>
      </c>
      <c r="J18" s="22"/>
      <c r="K18" s="43">
        <v>7546</v>
      </c>
      <c r="O18" s="22"/>
      <c r="P18" s="22"/>
      <c r="Q18" s="22"/>
    </row>
    <row r="19" spans="3:17" ht="14.25">
      <c r="C19" s="18" t="s">
        <v>276</v>
      </c>
      <c r="F19" s="22"/>
      <c r="G19" s="22"/>
      <c r="H19" s="22"/>
      <c r="I19" s="43">
        <v>219</v>
      </c>
      <c r="J19" s="22"/>
      <c r="K19" s="43">
        <v>214</v>
      </c>
      <c r="O19" s="22"/>
      <c r="P19" s="22"/>
      <c r="Q19" s="22"/>
    </row>
    <row r="20" spans="3:17" ht="14.25">
      <c r="C20" s="18" t="s">
        <v>107</v>
      </c>
      <c r="F20" s="22"/>
      <c r="G20" s="22"/>
      <c r="H20" s="22"/>
      <c r="I20" s="160">
        <v>391</v>
      </c>
      <c r="J20" s="22"/>
      <c r="K20" s="160">
        <v>237</v>
      </c>
      <c r="O20" s="22"/>
      <c r="P20" s="22"/>
      <c r="Q20" s="22"/>
    </row>
    <row r="21" spans="2:17" ht="14.25">
      <c r="B21" s="18" t="s">
        <v>277</v>
      </c>
      <c r="F21" s="22"/>
      <c r="G21" s="22"/>
      <c r="H21" s="22"/>
      <c r="I21" s="43">
        <f>SUM(I16:I20)</f>
        <v>3662</v>
      </c>
      <c r="J21" s="22"/>
      <c r="K21" s="43">
        <f>SUM(K16:K20)</f>
        <v>437</v>
      </c>
      <c r="O21" s="22"/>
      <c r="P21" s="22"/>
      <c r="Q21" s="22"/>
    </row>
    <row r="22" spans="6:17" ht="14.25">
      <c r="F22" s="22"/>
      <c r="G22" s="22"/>
      <c r="H22" s="22"/>
      <c r="I22" s="43"/>
      <c r="J22" s="22"/>
      <c r="K22" s="43"/>
      <c r="O22" s="22"/>
      <c r="P22" s="22"/>
      <c r="Q22" s="22"/>
    </row>
    <row r="23" spans="2:17" ht="14.25">
      <c r="B23" s="18" t="s">
        <v>289</v>
      </c>
      <c r="F23" s="22"/>
      <c r="G23" s="22"/>
      <c r="H23" s="22"/>
      <c r="I23" s="43"/>
      <c r="J23" s="22"/>
      <c r="K23" s="43"/>
      <c r="O23" s="22"/>
      <c r="P23" s="22"/>
      <c r="Q23" s="22"/>
    </row>
    <row r="24" spans="3:17" ht="14.25">
      <c r="C24" s="18" t="s">
        <v>290</v>
      </c>
      <c r="F24" s="22"/>
      <c r="G24" s="22"/>
      <c r="H24" s="22"/>
      <c r="I24" s="43">
        <v>-297</v>
      </c>
      <c r="J24" s="22"/>
      <c r="K24" s="43">
        <v>-2828</v>
      </c>
      <c r="O24" s="22"/>
      <c r="P24" s="22"/>
      <c r="Q24" s="22"/>
    </row>
    <row r="25" spans="3:17" ht="14.25">
      <c r="C25" s="18" t="s">
        <v>291</v>
      </c>
      <c r="F25" s="22"/>
      <c r="G25" s="22"/>
      <c r="H25" s="22"/>
      <c r="I25" s="160">
        <v>-10537</v>
      </c>
      <c r="J25" s="22"/>
      <c r="K25" s="160">
        <v>-2651</v>
      </c>
      <c r="O25" s="22"/>
      <c r="P25" s="22"/>
      <c r="Q25" s="22"/>
    </row>
    <row r="26" spans="2:17" ht="14.25">
      <c r="B26" s="18" t="s">
        <v>278</v>
      </c>
      <c r="F26" s="22"/>
      <c r="G26" s="22"/>
      <c r="H26" s="22"/>
      <c r="I26" s="43">
        <f>SUM(I21:I25)</f>
        <v>-7172</v>
      </c>
      <c r="J26" s="22"/>
      <c r="K26" s="43">
        <f>SUM(K21:K25)</f>
        <v>-5042</v>
      </c>
      <c r="O26" s="22"/>
      <c r="P26" s="22"/>
      <c r="Q26" s="22"/>
    </row>
    <row r="27" spans="6:17" ht="14.25">
      <c r="F27" s="22"/>
      <c r="G27" s="22"/>
      <c r="H27" s="22"/>
      <c r="I27" s="43"/>
      <c r="J27" s="22"/>
      <c r="K27" s="43"/>
      <c r="O27" s="22"/>
      <c r="P27" s="22"/>
      <c r="Q27" s="22"/>
    </row>
    <row r="28" spans="3:17" ht="14.25">
      <c r="C28" s="18" t="s">
        <v>136</v>
      </c>
      <c r="F28" s="22"/>
      <c r="G28" s="22"/>
      <c r="H28" s="22"/>
      <c r="I28" s="43">
        <v>-401</v>
      </c>
      <c r="J28" s="22"/>
      <c r="K28" s="43">
        <v>-405</v>
      </c>
      <c r="O28" s="22"/>
      <c r="P28" s="22"/>
      <c r="Q28" s="22"/>
    </row>
    <row r="29" spans="3:17" ht="14.25">
      <c r="C29" s="18" t="s">
        <v>137</v>
      </c>
      <c r="F29" s="22"/>
      <c r="G29" s="22"/>
      <c r="H29" s="22"/>
      <c r="I29" s="43">
        <v>-157</v>
      </c>
      <c r="J29" s="22"/>
      <c r="K29" s="42">
        <v>-871</v>
      </c>
      <c r="O29" s="22"/>
      <c r="P29" s="22"/>
      <c r="Q29" s="22"/>
    </row>
    <row r="30" spans="3:17" ht="14.25">
      <c r="C30" s="18" t="s">
        <v>279</v>
      </c>
      <c r="F30" s="22"/>
      <c r="G30" s="22"/>
      <c r="H30" s="22"/>
      <c r="I30" s="160">
        <v>1227</v>
      </c>
      <c r="J30" s="22"/>
      <c r="K30" s="161">
        <v>0</v>
      </c>
      <c r="O30" s="22"/>
      <c r="P30" s="22"/>
      <c r="Q30" s="22"/>
    </row>
    <row r="31" spans="2:17" ht="14.25">
      <c r="B31" s="18" t="s">
        <v>280</v>
      </c>
      <c r="F31" s="22"/>
      <c r="G31" s="22"/>
      <c r="H31" s="22"/>
      <c r="I31" s="162">
        <f>SUM(I26:I30)</f>
        <v>-6503</v>
      </c>
      <c r="J31" s="22"/>
      <c r="K31" s="162">
        <f>SUM(K26:K30)</f>
        <v>-6318</v>
      </c>
      <c r="O31" s="22"/>
      <c r="P31" s="22"/>
      <c r="Q31" s="22"/>
    </row>
    <row r="32" spans="6:17" ht="14.25">
      <c r="F32" s="22"/>
      <c r="G32" s="22"/>
      <c r="H32" s="22"/>
      <c r="I32" s="43"/>
      <c r="J32" s="22"/>
      <c r="K32" s="43"/>
      <c r="O32" s="22"/>
      <c r="P32" s="22"/>
      <c r="Q32" s="22"/>
    </row>
    <row r="33" spans="2:17" ht="14.25">
      <c r="B33" s="18" t="s">
        <v>138</v>
      </c>
      <c r="F33" s="22"/>
      <c r="G33" s="22"/>
      <c r="H33" s="22"/>
      <c r="I33" s="43"/>
      <c r="J33" s="22"/>
      <c r="K33" s="43"/>
      <c r="O33" s="22"/>
      <c r="P33" s="22"/>
      <c r="Q33" s="22"/>
    </row>
    <row r="34" spans="3:17" ht="14.25">
      <c r="C34" s="18" t="s">
        <v>310</v>
      </c>
      <c r="F34" s="22"/>
      <c r="G34" s="22"/>
      <c r="H34" s="22"/>
      <c r="I34" s="43">
        <v>2252</v>
      </c>
      <c r="J34" s="22"/>
      <c r="K34" s="43">
        <v>0</v>
      </c>
      <c r="O34" s="22"/>
      <c r="P34" s="22"/>
      <c r="Q34" s="22"/>
    </row>
    <row r="35" spans="3:17" ht="14.25">
      <c r="C35" s="18" t="s">
        <v>190</v>
      </c>
      <c r="F35" s="22"/>
      <c r="G35" s="22"/>
      <c r="H35" s="22"/>
      <c r="I35" s="160">
        <v>53</v>
      </c>
      <c r="J35" s="22"/>
      <c r="K35" s="160">
        <v>-1232</v>
      </c>
      <c r="O35" s="22"/>
      <c r="P35" s="22"/>
      <c r="Q35" s="22"/>
    </row>
    <row r="36" spans="2:18" ht="14.25">
      <c r="B36" s="18" t="s">
        <v>281</v>
      </c>
      <c r="F36" s="22"/>
      <c r="G36" s="22"/>
      <c r="H36" s="22"/>
      <c r="I36" s="162">
        <f>SUM(I34:I35)</f>
        <v>2305</v>
      </c>
      <c r="J36" s="22"/>
      <c r="K36" s="163">
        <f>SUM(K34:K35)</f>
        <v>-1232</v>
      </c>
      <c r="O36" s="22"/>
      <c r="P36" s="22"/>
      <c r="Q36" s="22"/>
      <c r="R36" s="22"/>
    </row>
    <row r="37" spans="6:18" s="164" customFormat="1" ht="14.25">
      <c r="F37" s="22"/>
      <c r="G37" s="22"/>
      <c r="H37" s="22"/>
      <c r="I37" s="22"/>
      <c r="J37" s="22"/>
      <c r="K37" s="22"/>
      <c r="O37" s="22"/>
      <c r="P37" s="22"/>
      <c r="Q37" s="22"/>
      <c r="R37" s="43"/>
    </row>
    <row r="38" spans="2:18" s="164" customFormat="1" ht="14.25">
      <c r="B38" s="164" t="s">
        <v>139</v>
      </c>
      <c r="F38" s="22"/>
      <c r="G38" s="22"/>
      <c r="H38" s="22"/>
      <c r="I38" s="43"/>
      <c r="J38" s="22"/>
      <c r="O38" s="22"/>
      <c r="P38" s="22"/>
      <c r="Q38" s="22"/>
      <c r="R38" s="43"/>
    </row>
    <row r="39" spans="3:18" s="164" customFormat="1" ht="14.25">
      <c r="C39" s="164" t="s">
        <v>71</v>
      </c>
      <c r="F39" s="22"/>
      <c r="G39" s="22"/>
      <c r="H39" s="22"/>
      <c r="I39" s="43">
        <v>-413</v>
      </c>
      <c r="J39" s="22"/>
      <c r="K39" s="43">
        <f>14360-15694</f>
        <v>-1334</v>
      </c>
      <c r="R39" s="43"/>
    </row>
    <row r="40" spans="2:17" ht="14.25">
      <c r="B40" s="18" t="s">
        <v>282</v>
      </c>
      <c r="F40" s="22"/>
      <c r="G40" s="22"/>
      <c r="H40" s="22"/>
      <c r="I40" s="162">
        <f>SUM(I39:I39)</f>
        <v>-413</v>
      </c>
      <c r="J40" s="22"/>
      <c r="K40" s="162">
        <f>SUM(K39:K39)</f>
        <v>-1334</v>
      </c>
      <c r="O40" s="22"/>
      <c r="P40" s="22"/>
      <c r="Q40" s="22"/>
    </row>
    <row r="41" spans="6:17" ht="14.25">
      <c r="F41" s="22"/>
      <c r="G41" s="22"/>
      <c r="H41" s="22"/>
      <c r="I41" s="43"/>
      <c r="J41" s="22"/>
      <c r="K41" s="43"/>
      <c r="O41" s="22"/>
      <c r="P41" s="22"/>
      <c r="Q41" s="22"/>
    </row>
    <row r="42" spans="2:17" ht="14.25">
      <c r="B42" s="18" t="s">
        <v>283</v>
      </c>
      <c r="F42" s="22"/>
      <c r="G42" s="22"/>
      <c r="H42" s="22"/>
      <c r="I42" s="43">
        <f>+I31+I36+I40</f>
        <v>-4611</v>
      </c>
      <c r="J42" s="22"/>
      <c r="K42" s="43">
        <f>+K31+K36+K40</f>
        <v>-8884</v>
      </c>
      <c r="O42" s="22"/>
      <c r="P42" s="22"/>
      <c r="Q42" s="22"/>
    </row>
    <row r="43" spans="6:17" ht="14.25">
      <c r="F43" s="22"/>
      <c r="G43" s="22"/>
      <c r="H43" s="22"/>
      <c r="I43" s="43"/>
      <c r="J43" s="22"/>
      <c r="K43" s="43"/>
      <c r="O43" s="22"/>
      <c r="P43" s="22"/>
      <c r="Q43" s="22"/>
    </row>
    <row r="44" spans="2:17" ht="14.25">
      <c r="B44" s="18" t="s">
        <v>284</v>
      </c>
      <c r="F44" s="22"/>
      <c r="G44" s="22"/>
      <c r="H44" s="22"/>
      <c r="I44" s="43">
        <v>40977</v>
      </c>
      <c r="J44" s="22"/>
      <c r="K44" s="43">
        <v>39495</v>
      </c>
      <c r="O44" s="22"/>
      <c r="P44" s="22"/>
      <c r="Q44" s="22"/>
    </row>
    <row r="45" spans="6:17" ht="14.25">
      <c r="F45" s="22"/>
      <c r="G45" s="22"/>
      <c r="H45" s="22"/>
      <c r="I45" s="43"/>
      <c r="J45" s="22"/>
      <c r="O45" s="22"/>
      <c r="P45" s="22"/>
      <c r="Q45" s="22"/>
    </row>
    <row r="46" spans="2:17" ht="15" thickBot="1">
      <c r="B46" s="18" t="s">
        <v>285</v>
      </c>
      <c r="F46" s="22"/>
      <c r="G46" s="22"/>
      <c r="H46" s="22"/>
      <c r="I46" s="165">
        <f>SUM(I42:I45)</f>
        <v>36366</v>
      </c>
      <c r="J46" s="22"/>
      <c r="K46" s="165">
        <f>SUM(K42:K45)</f>
        <v>30611</v>
      </c>
      <c r="L46" s="166"/>
      <c r="O46" s="22"/>
      <c r="P46" s="22"/>
      <c r="Q46" s="22"/>
    </row>
    <row r="47" spans="6:17" ht="15" thickTop="1">
      <c r="F47" s="22"/>
      <c r="G47" s="22"/>
      <c r="H47" s="22"/>
      <c r="I47" s="43"/>
      <c r="J47" s="22"/>
      <c r="K47" s="164"/>
      <c r="O47" s="22"/>
      <c r="P47" s="22"/>
      <c r="Q47" s="22"/>
    </row>
    <row r="48" spans="6:17" ht="14.25">
      <c r="F48" s="22"/>
      <c r="G48" s="22"/>
      <c r="H48" s="22"/>
      <c r="I48" s="43"/>
      <c r="J48" s="22"/>
      <c r="K48" s="164"/>
      <c r="O48" s="22"/>
      <c r="P48" s="22"/>
      <c r="Q48" s="22"/>
    </row>
    <row r="49" spans="2:17" ht="15">
      <c r="B49" s="156" t="s">
        <v>286</v>
      </c>
      <c r="F49" s="164"/>
      <c r="G49" s="164"/>
      <c r="H49" s="164"/>
      <c r="I49" s="43"/>
      <c r="J49" s="164"/>
      <c r="K49" s="156"/>
      <c r="O49" s="164"/>
      <c r="P49" s="164"/>
      <c r="Q49" s="164"/>
    </row>
    <row r="50" spans="2:17" ht="15">
      <c r="B50" s="156" t="s">
        <v>287</v>
      </c>
      <c r="F50" s="22"/>
      <c r="G50" s="22"/>
      <c r="H50" s="22"/>
      <c r="I50" s="43"/>
      <c r="J50" s="22"/>
      <c r="K50" s="156"/>
      <c r="O50" s="22"/>
      <c r="P50" s="22"/>
      <c r="Q50" s="22"/>
    </row>
    <row r="51" spans="6:17" ht="14.25">
      <c r="F51" s="22"/>
      <c r="G51" s="22"/>
      <c r="H51" s="22"/>
      <c r="I51" s="43"/>
      <c r="J51" s="22"/>
      <c r="O51" s="22"/>
      <c r="P51" s="22"/>
      <c r="Q51" s="22"/>
    </row>
    <row r="52" spans="6:17" ht="14.25">
      <c r="F52" s="22"/>
      <c r="G52" s="22"/>
      <c r="H52" s="22"/>
      <c r="I52" s="43"/>
      <c r="J52" s="22"/>
      <c r="O52" s="22"/>
      <c r="P52" s="22"/>
      <c r="Q52" s="22"/>
    </row>
    <row r="53" spans="6:17" ht="14.25">
      <c r="F53" s="22"/>
      <c r="G53" s="22"/>
      <c r="H53" s="22"/>
      <c r="I53" s="43"/>
      <c r="J53" s="22"/>
      <c r="O53" s="22"/>
      <c r="P53" s="22"/>
      <c r="Q53" s="22"/>
    </row>
    <row r="54" spans="6:17" ht="14.25">
      <c r="F54" s="22"/>
      <c r="G54" s="22"/>
      <c r="H54" s="22"/>
      <c r="I54" s="43"/>
      <c r="J54" s="22"/>
      <c r="O54" s="22"/>
      <c r="P54" s="22"/>
      <c r="Q54" s="22"/>
    </row>
    <row r="55" spans="6:17" ht="14.25">
      <c r="F55" s="22"/>
      <c r="G55" s="22"/>
      <c r="H55" s="22"/>
      <c r="I55" s="43"/>
      <c r="J55" s="22"/>
      <c r="O55" s="164"/>
      <c r="P55" s="167"/>
      <c r="Q55" s="167"/>
    </row>
    <row r="56" spans="6:17" ht="14.25">
      <c r="F56" s="22"/>
      <c r="G56" s="22"/>
      <c r="H56" s="22"/>
      <c r="I56" s="43"/>
      <c r="J56" s="22"/>
      <c r="O56" s="164"/>
      <c r="P56" s="167"/>
      <c r="Q56" s="167"/>
    </row>
    <row r="57" spans="6:17" ht="14.25">
      <c r="F57" s="22"/>
      <c r="G57" s="22"/>
      <c r="H57" s="22"/>
      <c r="I57" s="43"/>
      <c r="J57" s="22"/>
      <c r="O57" s="164"/>
      <c r="P57" s="167"/>
      <c r="Q57" s="167"/>
    </row>
    <row r="58" spans="6:17" ht="14.25">
      <c r="F58" s="22"/>
      <c r="G58" s="22"/>
      <c r="H58" s="22"/>
      <c r="I58" s="43"/>
      <c r="J58" s="22"/>
      <c r="O58" s="164"/>
      <c r="P58" s="167"/>
      <c r="Q58" s="167"/>
    </row>
    <row r="59" spans="6:17" ht="14.25">
      <c r="F59" s="164"/>
      <c r="G59" s="167"/>
      <c r="H59" s="167"/>
      <c r="I59" s="43"/>
      <c r="J59" s="167"/>
      <c r="O59" s="164"/>
      <c r="P59" s="167"/>
      <c r="Q59" s="167"/>
    </row>
    <row r="60" spans="6:17" ht="14.25">
      <c r="F60" s="164"/>
      <c r="G60" s="167"/>
      <c r="H60" s="167"/>
      <c r="I60" s="43"/>
      <c r="J60" s="167"/>
      <c r="O60" s="164"/>
      <c r="P60" s="167"/>
      <c r="Q60" s="167"/>
    </row>
    <row r="61" spans="6:17" ht="14.25">
      <c r="F61" s="164"/>
      <c r="G61" s="167"/>
      <c r="H61" s="167"/>
      <c r="I61" s="43"/>
      <c r="J61" s="167"/>
      <c r="O61" s="164"/>
      <c r="P61" s="167"/>
      <c r="Q61" s="167"/>
    </row>
    <row r="62" spans="6:17" ht="14.25">
      <c r="F62" s="164"/>
      <c r="G62" s="167"/>
      <c r="H62" s="167"/>
      <c r="I62" s="43"/>
      <c r="J62" s="167"/>
      <c r="O62" s="168"/>
      <c r="P62" s="169"/>
      <c r="Q62" s="169"/>
    </row>
    <row r="63" spans="6:17" ht="14.25">
      <c r="F63" s="164"/>
      <c r="G63" s="167"/>
      <c r="H63" s="167"/>
      <c r="I63" s="43"/>
      <c r="J63" s="167"/>
      <c r="O63" s="168"/>
      <c r="P63" s="169"/>
      <c r="Q63" s="169"/>
    </row>
    <row r="64" spans="6:18" ht="14.25">
      <c r="F64" s="164"/>
      <c r="G64" s="167"/>
      <c r="H64" s="167"/>
      <c r="I64" s="43"/>
      <c r="J64" s="167"/>
      <c r="O64" s="170"/>
      <c r="P64" s="170"/>
      <c r="Q64" s="170"/>
      <c r="R64" s="171"/>
    </row>
    <row r="65" spans="6:17" ht="14.25">
      <c r="F65" s="164"/>
      <c r="G65" s="167"/>
      <c r="H65" s="167"/>
      <c r="I65" s="43"/>
      <c r="J65" s="167"/>
      <c r="O65" s="164"/>
      <c r="P65" s="164"/>
      <c r="Q65" s="164"/>
    </row>
    <row r="66" spans="6:17" ht="14.25">
      <c r="F66" s="168"/>
      <c r="G66" s="169"/>
      <c r="H66" s="169"/>
      <c r="I66" s="43"/>
      <c r="J66" s="172"/>
      <c r="O66" s="164"/>
      <c r="P66" s="164"/>
      <c r="Q66" s="164"/>
    </row>
    <row r="67" spans="6:17" ht="14.25">
      <c r="F67" s="168"/>
      <c r="G67" s="169"/>
      <c r="H67" s="169"/>
      <c r="I67" s="43"/>
      <c r="J67" s="169"/>
      <c r="O67" s="168"/>
      <c r="P67" s="168"/>
      <c r="Q67" s="168"/>
    </row>
    <row r="68" spans="6:17" ht="14.25">
      <c r="F68" s="170"/>
      <c r="G68" s="170"/>
      <c r="H68" s="170"/>
      <c r="I68" s="171"/>
      <c r="J68" s="170"/>
      <c r="O68" s="164"/>
      <c r="P68" s="164"/>
      <c r="Q68" s="164"/>
    </row>
    <row r="69" spans="6:17" ht="14.25">
      <c r="F69" s="164"/>
      <c r="G69" s="164"/>
      <c r="H69" s="164"/>
      <c r="I69" s="43"/>
      <c r="J69" s="164"/>
      <c r="O69" s="164"/>
      <c r="P69" s="164"/>
      <c r="Q69" s="164"/>
    </row>
    <row r="70" spans="6:17" ht="14.25">
      <c r="F70" s="164"/>
      <c r="G70" s="164"/>
      <c r="H70" s="164"/>
      <c r="I70" s="43"/>
      <c r="J70" s="164"/>
      <c r="O70" s="164"/>
      <c r="P70" s="164"/>
      <c r="Q70" s="164"/>
    </row>
    <row r="71" spans="6:17" ht="14.25">
      <c r="F71" s="168"/>
      <c r="G71" s="168"/>
      <c r="H71" s="168"/>
      <c r="I71" s="43"/>
      <c r="J71" s="168"/>
      <c r="O71" s="164"/>
      <c r="P71" s="164"/>
      <c r="Q71" s="164"/>
    </row>
    <row r="72" spans="6:17" ht="14.25">
      <c r="F72" s="164"/>
      <c r="G72" s="164"/>
      <c r="H72" s="164"/>
      <c r="I72" s="43"/>
      <c r="J72" s="164"/>
      <c r="O72" s="164"/>
      <c r="P72" s="164"/>
      <c r="Q72" s="164"/>
    </row>
    <row r="73" spans="6:17" ht="14.25">
      <c r="F73" s="164"/>
      <c r="G73" s="164"/>
      <c r="H73" s="164"/>
      <c r="I73" s="43"/>
      <c r="J73" s="164"/>
      <c r="O73" s="164"/>
      <c r="P73" s="164"/>
      <c r="Q73" s="164"/>
    </row>
    <row r="74" spans="6:17" ht="14.25">
      <c r="F74" s="164"/>
      <c r="G74" s="164"/>
      <c r="H74" s="164"/>
      <c r="I74" s="43"/>
      <c r="J74" s="164"/>
      <c r="O74" s="164"/>
      <c r="P74" s="164"/>
      <c r="Q74" s="164"/>
    </row>
    <row r="75" spans="6:17" ht="14.25">
      <c r="F75" s="164"/>
      <c r="G75" s="164"/>
      <c r="H75" s="164"/>
      <c r="I75" s="43"/>
      <c r="J75" s="164"/>
      <c r="O75" s="164"/>
      <c r="P75" s="164"/>
      <c r="Q75" s="164"/>
    </row>
    <row r="76" spans="6:17" ht="14.25">
      <c r="F76" s="164"/>
      <c r="G76" s="164"/>
      <c r="H76" s="164"/>
      <c r="I76" s="43"/>
      <c r="J76" s="164"/>
      <c r="O76" s="168"/>
      <c r="P76" s="169"/>
      <c r="Q76" s="169"/>
    </row>
    <row r="77" spans="6:17" ht="14.25">
      <c r="F77" s="164"/>
      <c r="G77" s="164"/>
      <c r="H77" s="164"/>
      <c r="I77" s="43"/>
      <c r="J77" s="164"/>
      <c r="O77" s="168"/>
      <c r="P77" s="169"/>
      <c r="Q77" s="169"/>
    </row>
    <row r="78" spans="6:17" ht="14.25">
      <c r="F78" s="164"/>
      <c r="G78" s="164"/>
      <c r="H78" s="164"/>
      <c r="I78" s="43"/>
      <c r="J78" s="164"/>
      <c r="O78" s="168"/>
      <c r="P78" s="169"/>
      <c r="Q78" s="169"/>
    </row>
    <row r="79" spans="6:17" ht="14.25">
      <c r="F79" s="164"/>
      <c r="G79" s="164"/>
      <c r="H79" s="164"/>
      <c r="I79" s="43"/>
      <c r="J79" s="164"/>
      <c r="O79" s="168"/>
      <c r="P79" s="169"/>
      <c r="Q79" s="169"/>
    </row>
    <row r="80" spans="6:17" ht="14.25">
      <c r="F80" s="168"/>
      <c r="G80" s="169"/>
      <c r="H80" s="169"/>
      <c r="I80" s="43"/>
      <c r="J80" s="169"/>
      <c r="O80" s="168"/>
      <c r="P80" s="169"/>
      <c r="Q80" s="169"/>
    </row>
    <row r="81" spans="6:17" ht="14.25">
      <c r="F81" s="168"/>
      <c r="G81" s="169"/>
      <c r="H81" s="169"/>
      <c r="I81" s="43"/>
      <c r="J81" s="169"/>
      <c r="O81" s="168"/>
      <c r="P81" s="169"/>
      <c r="Q81" s="169"/>
    </row>
    <row r="82" spans="6:17" ht="14.25">
      <c r="F82" s="168"/>
      <c r="G82" s="169"/>
      <c r="H82" s="169"/>
      <c r="I82" s="43"/>
      <c r="J82" s="169"/>
      <c r="O82" s="168"/>
      <c r="P82" s="169"/>
      <c r="Q82" s="169"/>
    </row>
    <row r="83" spans="6:17" ht="14.25">
      <c r="F83" s="168"/>
      <c r="G83" s="169"/>
      <c r="H83" s="169"/>
      <c r="I83" s="43"/>
      <c r="J83" s="169"/>
      <c r="O83" s="164"/>
      <c r="P83" s="164"/>
      <c r="Q83" s="164"/>
    </row>
    <row r="84" spans="6:17" ht="14.25">
      <c r="F84" s="168"/>
      <c r="G84" s="169"/>
      <c r="H84" s="169"/>
      <c r="I84" s="43"/>
      <c r="J84" s="169"/>
      <c r="L84" s="173"/>
      <c r="M84" s="164"/>
      <c r="N84" s="164"/>
      <c r="O84" s="164"/>
      <c r="P84" s="164"/>
      <c r="Q84" s="164"/>
    </row>
    <row r="85" spans="6:17" ht="14.25">
      <c r="F85" s="168"/>
      <c r="G85" s="169"/>
      <c r="H85" s="169"/>
      <c r="I85" s="43"/>
      <c r="J85" s="169"/>
      <c r="L85" s="164"/>
      <c r="M85" s="164"/>
      <c r="N85" s="164"/>
      <c r="O85" s="164"/>
      <c r="P85" s="164"/>
      <c r="Q85" s="164"/>
    </row>
    <row r="86" spans="6:17" ht="14.25">
      <c r="F86" s="168"/>
      <c r="G86" s="169"/>
      <c r="H86" s="169"/>
      <c r="I86" s="43"/>
      <c r="J86" s="169"/>
      <c r="L86" s="164"/>
      <c r="M86" s="164"/>
      <c r="N86" s="164"/>
      <c r="O86" s="43"/>
      <c r="P86" s="164"/>
      <c r="Q86" s="164"/>
    </row>
    <row r="87" spans="6:17" ht="14.25">
      <c r="F87" s="164"/>
      <c r="G87" s="164"/>
      <c r="H87" s="164"/>
      <c r="I87" s="43"/>
      <c r="J87" s="164"/>
      <c r="L87" s="164"/>
      <c r="M87" s="164"/>
      <c r="N87" s="164"/>
      <c r="O87" s="43"/>
      <c r="P87" s="164"/>
      <c r="Q87" s="164"/>
    </row>
    <row r="88" spans="3:17" ht="14.25">
      <c r="C88" s="173"/>
      <c r="D88" s="164"/>
      <c r="E88" s="164"/>
      <c r="F88" s="164"/>
      <c r="G88" s="164"/>
      <c r="H88" s="164"/>
      <c r="I88" s="43"/>
      <c r="J88" s="164"/>
      <c r="L88" s="164"/>
      <c r="M88" s="164"/>
      <c r="N88" s="164"/>
      <c r="O88" s="43"/>
      <c r="P88" s="164"/>
      <c r="Q88" s="164"/>
    </row>
    <row r="89" spans="3:17" ht="14.25">
      <c r="C89" s="164"/>
      <c r="D89" s="164"/>
      <c r="E89" s="164"/>
      <c r="F89" s="164"/>
      <c r="G89" s="164"/>
      <c r="H89" s="164"/>
      <c r="I89" s="43"/>
      <c r="J89" s="164"/>
      <c r="L89" s="164"/>
      <c r="M89" s="164"/>
      <c r="N89" s="164"/>
      <c r="O89" s="43"/>
      <c r="P89" s="164"/>
      <c r="Q89" s="164"/>
    </row>
    <row r="90" spans="3:17" ht="14.25">
      <c r="C90" s="164"/>
      <c r="D90" s="164"/>
      <c r="E90" s="164"/>
      <c r="F90" s="43"/>
      <c r="G90" s="164"/>
      <c r="H90" s="164"/>
      <c r="I90" s="43"/>
      <c r="J90" s="164"/>
      <c r="L90" s="164"/>
      <c r="M90" s="164"/>
      <c r="N90" s="164"/>
      <c r="O90" s="43"/>
      <c r="P90" s="164"/>
      <c r="Q90" s="164"/>
    </row>
    <row r="91" spans="3:17" ht="14.25">
      <c r="C91" s="164"/>
      <c r="D91" s="164"/>
      <c r="E91" s="164"/>
      <c r="F91" s="43"/>
      <c r="G91" s="164"/>
      <c r="H91" s="164"/>
      <c r="I91" s="43"/>
      <c r="J91" s="164"/>
      <c r="L91" s="164"/>
      <c r="M91" s="164"/>
      <c r="N91" s="164"/>
      <c r="O91" s="164"/>
      <c r="P91" s="164"/>
      <c r="Q91" s="164"/>
    </row>
    <row r="92" spans="3:17" ht="14.25">
      <c r="C92" s="164"/>
      <c r="D92" s="164"/>
      <c r="E92" s="164"/>
      <c r="F92" s="43"/>
      <c r="G92" s="164"/>
      <c r="H92" s="164"/>
      <c r="I92" s="43"/>
      <c r="J92" s="164"/>
      <c r="O92" s="164"/>
      <c r="P92" s="164"/>
      <c r="Q92" s="164"/>
    </row>
    <row r="93" spans="3:17" ht="14.25">
      <c r="C93" s="164"/>
      <c r="D93" s="164"/>
      <c r="E93" s="164"/>
      <c r="F93" s="43"/>
      <c r="G93" s="164"/>
      <c r="H93" s="164"/>
      <c r="I93" s="43"/>
      <c r="J93" s="164"/>
      <c r="O93" s="164"/>
      <c r="P93" s="164"/>
      <c r="Q93" s="164"/>
    </row>
    <row r="94" spans="3:17" ht="14.25">
      <c r="C94" s="164"/>
      <c r="D94" s="164"/>
      <c r="E94" s="164"/>
      <c r="F94" s="43"/>
      <c r="G94" s="164"/>
      <c r="H94" s="164"/>
      <c r="I94" s="43"/>
      <c r="J94" s="164"/>
      <c r="O94" s="164"/>
      <c r="P94" s="164"/>
      <c r="Q94" s="164"/>
    </row>
    <row r="95" spans="3:17" ht="14.25">
      <c r="C95" s="164"/>
      <c r="D95" s="164"/>
      <c r="E95" s="164"/>
      <c r="F95" s="164"/>
      <c r="G95" s="164"/>
      <c r="H95" s="164"/>
      <c r="I95" s="43"/>
      <c r="J95" s="164"/>
      <c r="O95" s="164"/>
      <c r="P95" s="164"/>
      <c r="Q95" s="164"/>
    </row>
    <row r="96" spans="6:17" ht="14.25">
      <c r="F96" s="164"/>
      <c r="G96" s="164"/>
      <c r="H96" s="164"/>
      <c r="I96" s="43"/>
      <c r="J96" s="164"/>
      <c r="O96" s="164"/>
      <c r="P96" s="164"/>
      <c r="Q96" s="164"/>
    </row>
    <row r="97" spans="6:10" ht="14.25">
      <c r="F97" s="164"/>
      <c r="G97" s="164"/>
      <c r="H97" s="164"/>
      <c r="I97" s="43"/>
      <c r="J97" s="164"/>
    </row>
    <row r="98" spans="6:10" ht="14.25">
      <c r="F98" s="164"/>
      <c r="G98" s="164"/>
      <c r="H98" s="164"/>
      <c r="I98" s="43"/>
      <c r="J98" s="164"/>
    </row>
    <row r="99" spans="6:10" ht="14.25">
      <c r="F99" s="164"/>
      <c r="G99" s="164"/>
      <c r="H99" s="164"/>
      <c r="I99" s="43"/>
      <c r="J99" s="164"/>
    </row>
    <row r="100" spans="6:10" ht="14.25">
      <c r="F100" s="164"/>
      <c r="G100" s="164"/>
      <c r="H100" s="164"/>
      <c r="I100" s="43"/>
      <c r="J100" s="164"/>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99"/>
  <sheetViews>
    <sheetView showGridLines="0" zoomScale="75" zoomScaleNormal="75" workbookViewId="0" topLeftCell="A48">
      <selection activeCell="A49" sqref="A49"/>
    </sheetView>
  </sheetViews>
  <sheetFormatPr defaultColWidth="9.140625" defaultRowHeight="12.75"/>
  <cols>
    <col min="1" max="2" width="16.57421875" style="84" customWidth="1"/>
    <col min="3" max="3" width="13.140625" style="84" customWidth="1"/>
    <col min="4" max="5" width="16.57421875" style="84" customWidth="1"/>
    <col min="6" max="10" width="15.7109375" style="84" customWidth="1"/>
    <col min="11" max="11" width="10.140625" style="84" customWidth="1"/>
    <col min="12" max="12" width="13.28125" style="84" customWidth="1"/>
    <col min="13" max="16384" width="9.140625" style="84" customWidth="1"/>
  </cols>
  <sheetData>
    <row r="1" spans="1:10" ht="18">
      <c r="A1" s="95" t="s">
        <v>201</v>
      </c>
      <c r="B1" s="96"/>
      <c r="C1" s="96"/>
      <c r="D1" s="96"/>
      <c r="E1" s="96"/>
      <c r="F1" s="96"/>
      <c r="G1" s="96"/>
      <c r="H1" s="96"/>
      <c r="I1" s="96"/>
      <c r="J1" s="96"/>
    </row>
    <row r="2" spans="1:10" ht="15" customHeight="1">
      <c r="A2" s="97" t="s">
        <v>188</v>
      </c>
      <c r="B2" s="96"/>
      <c r="C2" s="96"/>
      <c r="D2" s="96"/>
      <c r="E2" s="96"/>
      <c r="F2" s="96"/>
      <c r="G2" s="96"/>
      <c r="H2" s="96"/>
      <c r="I2" s="96"/>
      <c r="J2" s="96"/>
    </row>
    <row r="3" spans="1:10" ht="18">
      <c r="A3" s="96" t="s">
        <v>144</v>
      </c>
      <c r="B3" s="96"/>
      <c r="C3" s="96"/>
      <c r="D3" s="96"/>
      <c r="E3" s="96"/>
      <c r="F3" s="96"/>
      <c r="G3" s="96"/>
      <c r="H3" s="96"/>
      <c r="I3" s="96"/>
      <c r="J3" s="96"/>
    </row>
    <row r="4" spans="1:10" ht="18">
      <c r="A4" s="96" t="s">
        <v>243</v>
      </c>
      <c r="B4" s="96"/>
      <c r="C4" s="96"/>
      <c r="D4" s="96"/>
      <c r="E4" s="96"/>
      <c r="F4" s="96"/>
      <c r="G4" s="96"/>
      <c r="H4" s="96"/>
      <c r="I4" s="96"/>
      <c r="J4" s="96"/>
    </row>
    <row r="5" spans="1:10" ht="18">
      <c r="A5" s="96" t="s">
        <v>145</v>
      </c>
      <c r="B5" s="96"/>
      <c r="C5" s="96"/>
      <c r="D5" s="96"/>
      <c r="E5" s="96"/>
      <c r="F5" s="96"/>
      <c r="G5" s="96"/>
      <c r="H5" s="96"/>
      <c r="I5" s="96"/>
      <c r="J5" s="96"/>
    </row>
    <row r="6" spans="1:10" ht="18" customHeight="1">
      <c r="A6" s="96"/>
      <c r="B6" s="96"/>
      <c r="C6" s="96"/>
      <c r="D6" s="96"/>
      <c r="E6" s="96"/>
      <c r="F6" s="96"/>
      <c r="G6" s="96"/>
      <c r="H6" s="96"/>
      <c r="I6" s="96"/>
      <c r="J6" s="96"/>
    </row>
    <row r="7" spans="1:10" ht="18" customHeight="1">
      <c r="A7" s="96"/>
      <c r="B7" s="96"/>
      <c r="C7" s="96"/>
      <c r="D7" s="96"/>
      <c r="E7" s="96"/>
      <c r="F7" s="96"/>
      <c r="G7" s="96"/>
      <c r="H7" s="96"/>
      <c r="I7" s="96"/>
      <c r="J7" s="96"/>
    </row>
    <row r="8" spans="1:10" ht="18" customHeight="1">
      <c r="A8" s="99" t="s">
        <v>146</v>
      </c>
      <c r="B8" s="98" t="s">
        <v>222</v>
      </c>
      <c r="C8" s="96"/>
      <c r="D8" s="96"/>
      <c r="E8" s="96"/>
      <c r="F8" s="96"/>
      <c r="G8" s="96"/>
      <c r="H8" s="96"/>
      <c r="I8" s="96"/>
      <c r="J8" s="96"/>
    </row>
    <row r="9" spans="1:10" ht="18" customHeight="1">
      <c r="A9" s="99"/>
      <c r="B9" s="98"/>
      <c r="C9" s="96"/>
      <c r="D9" s="96"/>
      <c r="E9" s="96"/>
      <c r="F9" s="96"/>
      <c r="G9" s="96"/>
      <c r="H9" s="96"/>
      <c r="I9" s="96"/>
      <c r="J9" s="96"/>
    </row>
    <row r="10" spans="1:10" ht="54" customHeight="1">
      <c r="A10" s="99"/>
      <c r="B10" s="214" t="s">
        <v>305</v>
      </c>
      <c r="C10" s="214"/>
      <c r="D10" s="214"/>
      <c r="E10" s="214"/>
      <c r="F10" s="214"/>
      <c r="G10" s="214"/>
      <c r="H10" s="214"/>
      <c r="I10" s="214"/>
      <c r="J10" s="219"/>
    </row>
    <row r="11" spans="1:10" ht="18" customHeight="1">
      <c r="A11" s="99"/>
      <c r="B11" s="100"/>
      <c r="C11" s="101"/>
      <c r="D11" s="101"/>
      <c r="E11" s="101"/>
      <c r="F11" s="101"/>
      <c r="G11" s="101"/>
      <c r="H11" s="101"/>
      <c r="I11" s="101"/>
      <c r="J11" s="96"/>
    </row>
    <row r="12" spans="1:10" ht="71.25" customHeight="1">
      <c r="A12" s="99"/>
      <c r="B12" s="216" t="s">
        <v>312</v>
      </c>
      <c r="C12" s="216"/>
      <c r="D12" s="216"/>
      <c r="E12" s="216"/>
      <c r="F12" s="216"/>
      <c r="G12" s="216"/>
      <c r="H12" s="216"/>
      <c r="I12" s="216"/>
      <c r="J12" s="217"/>
    </row>
    <row r="13" spans="1:10" ht="18" customHeight="1">
      <c r="A13" s="99"/>
      <c r="B13" s="100"/>
      <c r="C13" s="101"/>
      <c r="D13" s="101"/>
      <c r="E13" s="101"/>
      <c r="F13" s="101"/>
      <c r="G13" s="101"/>
      <c r="H13" s="101"/>
      <c r="I13" s="101"/>
      <c r="J13" s="96"/>
    </row>
    <row r="14" spans="1:10" ht="18" customHeight="1">
      <c r="A14" s="99"/>
      <c r="B14" s="151" t="s">
        <v>253</v>
      </c>
      <c r="C14" s="152">
        <v>2</v>
      </c>
      <c r="D14" s="151" t="s">
        <v>254</v>
      </c>
      <c r="E14" s="151"/>
      <c r="F14" s="153"/>
      <c r="G14" s="101"/>
      <c r="H14" s="101"/>
      <c r="I14" s="101"/>
      <c r="J14" s="96"/>
    </row>
    <row r="15" spans="1:10" ht="18" customHeight="1">
      <c r="A15" s="99"/>
      <c r="B15" s="151" t="s">
        <v>253</v>
      </c>
      <c r="C15" s="152">
        <v>3</v>
      </c>
      <c r="D15" s="151" t="s">
        <v>255</v>
      </c>
      <c r="E15" s="151"/>
      <c r="F15" s="153"/>
      <c r="G15" s="101"/>
      <c r="H15" s="101"/>
      <c r="I15" s="101"/>
      <c r="J15" s="96"/>
    </row>
    <row r="16" spans="1:10" ht="18" customHeight="1">
      <c r="A16" s="99"/>
      <c r="B16" s="151" t="s">
        <v>253</v>
      </c>
      <c r="C16" s="152">
        <v>5</v>
      </c>
      <c r="D16" s="151" t="s">
        <v>256</v>
      </c>
      <c r="E16" s="151"/>
      <c r="F16" s="153"/>
      <c r="G16" s="101"/>
      <c r="H16" s="101"/>
      <c r="I16" s="101"/>
      <c r="J16" s="96"/>
    </row>
    <row r="17" spans="1:10" ht="18" customHeight="1">
      <c r="A17" s="99"/>
      <c r="B17" s="151" t="s">
        <v>253</v>
      </c>
      <c r="C17" s="152">
        <v>101</v>
      </c>
      <c r="D17" s="151" t="s">
        <v>257</v>
      </c>
      <c r="E17" s="151"/>
      <c r="F17" s="153"/>
      <c r="G17" s="101"/>
      <c r="H17" s="101"/>
      <c r="I17" s="101"/>
      <c r="J17" s="96"/>
    </row>
    <row r="18" spans="1:10" ht="18" customHeight="1">
      <c r="A18" s="99"/>
      <c r="B18" s="151" t="s">
        <v>253</v>
      </c>
      <c r="C18" s="152">
        <v>102</v>
      </c>
      <c r="D18" s="151" t="s">
        <v>125</v>
      </c>
      <c r="E18" s="151"/>
      <c r="F18" s="153"/>
      <c r="G18" s="101"/>
      <c r="H18" s="101"/>
      <c r="I18" s="101"/>
      <c r="J18" s="96"/>
    </row>
    <row r="19" spans="1:10" ht="18" customHeight="1">
      <c r="A19" s="99"/>
      <c r="B19" s="151" t="s">
        <v>253</v>
      </c>
      <c r="C19" s="152">
        <v>108</v>
      </c>
      <c r="D19" s="151" t="s">
        <v>258</v>
      </c>
      <c r="E19" s="151"/>
      <c r="F19" s="153"/>
      <c r="G19" s="101"/>
      <c r="H19" s="101"/>
      <c r="I19" s="101"/>
      <c r="J19" s="96"/>
    </row>
    <row r="20" spans="1:10" ht="18" customHeight="1">
      <c r="A20" s="99"/>
      <c r="B20" s="151" t="s">
        <v>253</v>
      </c>
      <c r="C20" s="152">
        <v>110</v>
      </c>
      <c r="D20" s="151" t="s">
        <v>259</v>
      </c>
      <c r="E20" s="151"/>
      <c r="F20" s="153"/>
      <c r="G20" s="101"/>
      <c r="H20" s="101"/>
      <c r="I20" s="101"/>
      <c r="J20" s="96"/>
    </row>
    <row r="21" spans="1:10" ht="18" customHeight="1">
      <c r="A21" s="99"/>
      <c r="B21" s="151" t="s">
        <v>253</v>
      </c>
      <c r="C21" s="152">
        <v>116</v>
      </c>
      <c r="D21" s="151" t="s">
        <v>260</v>
      </c>
      <c r="E21" s="151"/>
      <c r="F21" s="153"/>
      <c r="G21" s="101"/>
      <c r="H21" s="101"/>
      <c r="I21" s="101"/>
      <c r="J21" s="96"/>
    </row>
    <row r="22" spans="1:10" ht="18" customHeight="1">
      <c r="A22" s="99"/>
      <c r="B22" s="151" t="s">
        <v>253</v>
      </c>
      <c r="C22" s="152">
        <v>117</v>
      </c>
      <c r="D22" s="221" t="s">
        <v>269</v>
      </c>
      <c r="E22" s="217"/>
      <c r="F22" s="217"/>
      <c r="G22" s="217"/>
      <c r="H22" s="217"/>
      <c r="I22" s="217"/>
      <c r="J22" s="217"/>
    </row>
    <row r="23" spans="1:10" ht="18" customHeight="1">
      <c r="A23" s="99"/>
      <c r="B23" s="151" t="s">
        <v>253</v>
      </c>
      <c r="C23" s="152">
        <v>121</v>
      </c>
      <c r="D23" s="151" t="s">
        <v>261</v>
      </c>
      <c r="E23" s="151"/>
      <c r="F23" s="153"/>
      <c r="G23" s="101"/>
      <c r="H23" s="101"/>
      <c r="I23" s="101"/>
      <c r="J23" s="96"/>
    </row>
    <row r="24" spans="1:10" ht="18" customHeight="1">
      <c r="A24" s="99"/>
      <c r="B24" s="151" t="s">
        <v>253</v>
      </c>
      <c r="C24" s="152">
        <v>124</v>
      </c>
      <c r="D24" s="151" t="s">
        <v>270</v>
      </c>
      <c r="E24" s="174"/>
      <c r="F24" s="174"/>
      <c r="G24" s="174"/>
      <c r="H24" s="174"/>
      <c r="I24" s="174"/>
      <c r="J24" s="174"/>
    </row>
    <row r="25" spans="1:10" ht="18" customHeight="1">
      <c r="A25" s="99"/>
      <c r="B25" s="151" t="s">
        <v>253</v>
      </c>
      <c r="C25" s="152">
        <v>127</v>
      </c>
      <c r="D25" s="151" t="s">
        <v>262</v>
      </c>
      <c r="E25" s="151"/>
      <c r="F25" s="153"/>
      <c r="G25" s="101"/>
      <c r="H25" s="101"/>
      <c r="I25" s="101"/>
      <c r="J25" s="96"/>
    </row>
    <row r="26" spans="1:10" ht="18" customHeight="1">
      <c r="A26" s="99"/>
      <c r="B26" s="151" t="s">
        <v>253</v>
      </c>
      <c r="C26" s="152">
        <v>128</v>
      </c>
      <c r="D26" s="151" t="s">
        <v>263</v>
      </c>
      <c r="E26" s="151"/>
      <c r="F26" s="153"/>
      <c r="G26" s="101"/>
      <c r="H26" s="101"/>
      <c r="I26" s="101"/>
      <c r="J26" s="96"/>
    </row>
    <row r="27" spans="1:10" ht="18" customHeight="1">
      <c r="A27" s="99"/>
      <c r="B27" s="151" t="s">
        <v>253</v>
      </c>
      <c r="C27" s="152">
        <v>131</v>
      </c>
      <c r="D27" s="151" t="s">
        <v>264</v>
      </c>
      <c r="E27" s="151"/>
      <c r="F27" s="153"/>
      <c r="G27" s="101"/>
      <c r="H27" s="101"/>
      <c r="I27" s="101"/>
      <c r="J27" s="96"/>
    </row>
    <row r="28" spans="1:10" ht="18" customHeight="1">
      <c r="A28" s="99"/>
      <c r="B28" s="151" t="s">
        <v>253</v>
      </c>
      <c r="C28" s="152">
        <v>132</v>
      </c>
      <c r="D28" s="151" t="s">
        <v>265</v>
      </c>
      <c r="E28" s="151"/>
      <c r="F28" s="153"/>
      <c r="G28" s="101"/>
      <c r="H28" s="101"/>
      <c r="I28" s="101"/>
      <c r="J28" s="96"/>
    </row>
    <row r="29" spans="1:10" ht="18" customHeight="1">
      <c r="A29" s="99"/>
      <c r="B29" s="151" t="s">
        <v>253</v>
      </c>
      <c r="C29" s="152">
        <v>133</v>
      </c>
      <c r="D29" s="151" t="s">
        <v>238</v>
      </c>
      <c r="E29" s="151"/>
      <c r="F29" s="153"/>
      <c r="G29" s="101"/>
      <c r="H29" s="101"/>
      <c r="I29" s="101"/>
      <c r="J29" s="96"/>
    </row>
    <row r="30" spans="1:10" ht="18" customHeight="1">
      <c r="A30" s="99"/>
      <c r="B30" s="151" t="s">
        <v>253</v>
      </c>
      <c r="C30" s="152">
        <v>136</v>
      </c>
      <c r="D30" s="151" t="s">
        <v>266</v>
      </c>
      <c r="E30" s="151"/>
      <c r="F30" s="153"/>
      <c r="G30" s="101"/>
      <c r="H30" s="101"/>
      <c r="I30" s="101"/>
      <c r="J30" s="96"/>
    </row>
    <row r="31" spans="1:10" ht="18" customHeight="1">
      <c r="A31" s="99"/>
      <c r="B31" s="151" t="s">
        <v>253</v>
      </c>
      <c r="C31" s="152">
        <v>138</v>
      </c>
      <c r="D31" s="151" t="s">
        <v>267</v>
      </c>
      <c r="E31" s="151"/>
      <c r="F31" s="153"/>
      <c r="G31" s="101"/>
      <c r="H31" s="101"/>
      <c r="I31" s="101"/>
      <c r="J31" s="96"/>
    </row>
    <row r="32" spans="1:10" ht="18" customHeight="1">
      <c r="A32" s="99"/>
      <c r="B32" s="151" t="s">
        <v>253</v>
      </c>
      <c r="C32" s="152">
        <v>140</v>
      </c>
      <c r="D32" s="151" t="s">
        <v>268</v>
      </c>
      <c r="E32" s="151"/>
      <c r="F32" s="153"/>
      <c r="G32" s="101"/>
      <c r="H32" s="101"/>
      <c r="I32" s="101"/>
      <c r="J32" s="96"/>
    </row>
    <row r="33" spans="1:10" ht="18" customHeight="1">
      <c r="A33" s="99"/>
      <c r="B33" s="100"/>
      <c r="C33" s="101"/>
      <c r="D33" s="101"/>
      <c r="E33" s="101"/>
      <c r="F33" s="101"/>
      <c r="G33" s="101"/>
      <c r="H33" s="101"/>
      <c r="I33" s="101"/>
      <c r="J33" s="96"/>
    </row>
    <row r="34" spans="1:10" ht="33.75" customHeight="1">
      <c r="A34" s="99"/>
      <c r="B34" s="214" t="s">
        <v>2</v>
      </c>
      <c r="C34" s="214"/>
      <c r="D34" s="214"/>
      <c r="E34" s="214"/>
      <c r="F34" s="214"/>
      <c r="G34" s="214"/>
      <c r="H34" s="214"/>
      <c r="I34" s="214"/>
      <c r="J34" s="217"/>
    </row>
    <row r="35" spans="1:10" ht="18" customHeight="1">
      <c r="A35" s="99"/>
      <c r="B35" s="100"/>
      <c r="C35" s="101"/>
      <c r="D35" s="101"/>
      <c r="E35" s="101"/>
      <c r="F35" s="101"/>
      <c r="G35" s="101"/>
      <c r="H35" s="101"/>
      <c r="I35" s="101"/>
      <c r="J35" s="96"/>
    </row>
    <row r="36" spans="1:10" ht="18" customHeight="1">
      <c r="A36" s="99"/>
      <c r="B36" s="201" t="s">
        <v>302</v>
      </c>
      <c r="C36" s="101"/>
      <c r="D36" s="101"/>
      <c r="E36" s="101"/>
      <c r="F36" s="101"/>
      <c r="G36" s="101"/>
      <c r="H36" s="101"/>
      <c r="I36" s="101"/>
      <c r="J36" s="96"/>
    </row>
    <row r="37" spans="1:10" ht="18" customHeight="1">
      <c r="A37" s="99"/>
      <c r="B37" s="133"/>
      <c r="C37" s="101"/>
      <c r="D37" s="101"/>
      <c r="E37" s="101"/>
      <c r="F37" s="101"/>
      <c r="G37" s="101"/>
      <c r="H37" s="101"/>
      <c r="I37" s="101"/>
      <c r="J37" s="96"/>
    </row>
    <row r="38" spans="1:10" ht="125.25" customHeight="1">
      <c r="A38" s="99"/>
      <c r="B38" s="214" t="s">
        <v>306</v>
      </c>
      <c r="C38" s="219"/>
      <c r="D38" s="219"/>
      <c r="E38" s="219"/>
      <c r="F38" s="219"/>
      <c r="G38" s="219"/>
      <c r="H38" s="219"/>
      <c r="I38" s="219"/>
      <c r="J38" s="219"/>
    </row>
    <row r="39" spans="1:10" ht="18" customHeight="1">
      <c r="A39" s="99"/>
      <c r="B39" s="100"/>
      <c r="C39" s="101"/>
      <c r="D39" s="101"/>
      <c r="E39" s="101"/>
      <c r="F39" s="101"/>
      <c r="G39" s="101"/>
      <c r="H39" s="101"/>
      <c r="I39" s="101"/>
      <c r="J39" s="96"/>
    </row>
    <row r="40" spans="1:10" ht="69.75" customHeight="1">
      <c r="A40" s="99"/>
      <c r="B40" s="216" t="s">
        <v>316</v>
      </c>
      <c r="C40" s="217"/>
      <c r="D40" s="217"/>
      <c r="E40" s="217"/>
      <c r="F40" s="217"/>
      <c r="G40" s="217"/>
      <c r="H40" s="217"/>
      <c r="I40" s="217"/>
      <c r="J40" s="217"/>
    </row>
    <row r="41" spans="1:10" ht="18" customHeight="1">
      <c r="A41" s="99"/>
      <c r="B41" s="100"/>
      <c r="C41" s="101"/>
      <c r="D41" s="101"/>
      <c r="E41" s="101"/>
      <c r="F41" s="101"/>
      <c r="G41" s="101"/>
      <c r="H41" s="101"/>
      <c r="I41" s="101"/>
      <c r="J41" s="96"/>
    </row>
    <row r="42" spans="1:10" ht="18" customHeight="1">
      <c r="A42" s="99"/>
      <c r="B42" s="201" t="s">
        <v>303</v>
      </c>
      <c r="C42" s="96"/>
      <c r="D42" s="96"/>
      <c r="E42" s="96"/>
      <c r="F42" s="96"/>
      <c r="G42" s="96"/>
      <c r="H42" s="96"/>
      <c r="I42" s="96"/>
      <c r="J42" s="96"/>
    </row>
    <row r="43" spans="1:10" ht="12.75" customHeight="1">
      <c r="A43" s="99"/>
      <c r="B43" s="134"/>
      <c r="C43" s="96"/>
      <c r="D43" s="96"/>
      <c r="E43" s="96"/>
      <c r="F43" s="96"/>
      <c r="G43" s="96"/>
      <c r="H43" s="96"/>
      <c r="I43" s="96"/>
      <c r="J43" s="96"/>
    </row>
    <row r="44" spans="1:10" ht="106.5" customHeight="1">
      <c r="A44" s="99"/>
      <c r="B44" s="216" t="s">
        <v>0</v>
      </c>
      <c r="C44" s="216"/>
      <c r="D44" s="216"/>
      <c r="E44" s="216"/>
      <c r="F44" s="216"/>
      <c r="G44" s="216"/>
      <c r="H44" s="216"/>
      <c r="I44" s="216"/>
      <c r="J44" s="217"/>
    </row>
    <row r="45" spans="1:10" ht="14.25" customHeight="1">
      <c r="A45" s="99"/>
      <c r="B45" s="113"/>
      <c r="C45" s="101"/>
      <c r="D45" s="101"/>
      <c r="E45" s="101"/>
      <c r="F45" s="128"/>
      <c r="G45" s="128"/>
      <c r="H45" s="128"/>
      <c r="I45" s="128"/>
      <c r="J45" s="96"/>
    </row>
    <row r="46" spans="1:10" ht="50.25" customHeight="1">
      <c r="A46" s="99"/>
      <c r="B46" s="216" t="s">
        <v>323</v>
      </c>
      <c r="C46" s="216"/>
      <c r="D46" s="216"/>
      <c r="E46" s="216"/>
      <c r="F46" s="216"/>
      <c r="G46" s="216"/>
      <c r="H46" s="216"/>
      <c r="I46" s="216"/>
      <c r="J46" s="217"/>
    </row>
    <row r="47" spans="1:10" ht="18" customHeight="1">
      <c r="A47" s="99"/>
      <c r="B47" s="134"/>
      <c r="C47" s="96"/>
      <c r="D47" s="96"/>
      <c r="E47" s="96"/>
      <c r="F47" s="96"/>
      <c r="G47" s="96"/>
      <c r="H47" s="96"/>
      <c r="I47" s="96"/>
      <c r="J47" s="96"/>
    </row>
    <row r="48" spans="1:10" ht="18" customHeight="1">
      <c r="A48" s="99"/>
      <c r="B48" s="100"/>
      <c r="C48" s="101"/>
      <c r="D48" s="101"/>
      <c r="J48" s="96"/>
    </row>
    <row r="49" spans="1:10" ht="18" customHeight="1">
      <c r="A49" s="99"/>
      <c r="B49" s="100"/>
      <c r="C49" s="101"/>
      <c r="D49" s="101"/>
      <c r="F49" s="102" t="s">
        <v>223</v>
      </c>
      <c r="G49" s="102" t="s">
        <v>224</v>
      </c>
      <c r="H49" s="102"/>
      <c r="I49" s="102" t="s">
        <v>224</v>
      </c>
      <c r="J49" s="96"/>
    </row>
    <row r="50" spans="1:10" ht="18" customHeight="1">
      <c r="A50" s="99"/>
      <c r="B50" s="100"/>
      <c r="C50" s="101"/>
      <c r="D50" s="101"/>
      <c r="F50" s="102" t="s">
        <v>225</v>
      </c>
      <c r="G50" s="102" t="s">
        <v>226</v>
      </c>
      <c r="H50" s="102" t="s">
        <v>227</v>
      </c>
      <c r="I50" s="102" t="s">
        <v>228</v>
      </c>
      <c r="J50" s="102" t="s">
        <v>227</v>
      </c>
    </row>
    <row r="51" spans="1:10" ht="18" customHeight="1">
      <c r="A51" s="99"/>
      <c r="B51" s="100"/>
      <c r="C51" s="101"/>
      <c r="D51" s="101"/>
      <c r="F51" s="102" t="s">
        <v>241</v>
      </c>
      <c r="G51" s="102" t="s">
        <v>241</v>
      </c>
      <c r="H51" s="102" t="s">
        <v>241</v>
      </c>
      <c r="I51" s="102" t="s">
        <v>241</v>
      </c>
      <c r="J51" s="102" t="s">
        <v>241</v>
      </c>
    </row>
    <row r="52" spans="1:10" ht="18" customHeight="1">
      <c r="A52" s="99"/>
      <c r="B52" s="98"/>
      <c r="C52" s="101"/>
      <c r="D52" s="101"/>
      <c r="F52" s="102" t="s">
        <v>191</v>
      </c>
      <c r="G52" s="101"/>
      <c r="H52" s="102" t="s">
        <v>191</v>
      </c>
      <c r="I52" s="101"/>
      <c r="J52" s="200">
        <v>38718</v>
      </c>
    </row>
    <row r="53" spans="1:10" ht="18" customHeight="1">
      <c r="A53" s="99"/>
      <c r="B53" s="98"/>
      <c r="C53" s="101"/>
      <c r="D53" s="101"/>
      <c r="F53" s="101"/>
      <c r="G53" s="101"/>
      <c r="H53" s="101"/>
      <c r="I53" s="101"/>
      <c r="J53" s="96"/>
    </row>
    <row r="54" spans="1:10" ht="18" customHeight="1">
      <c r="A54" s="99"/>
      <c r="B54" s="54" t="s">
        <v>307</v>
      </c>
      <c r="C54" s="130"/>
      <c r="D54" s="130"/>
      <c r="E54" s="177"/>
      <c r="F54" s="132">
        <v>142020</v>
      </c>
      <c r="G54" s="132">
        <v>-25848</v>
      </c>
      <c r="H54" s="132">
        <f>F54+G54</f>
        <v>116172</v>
      </c>
      <c r="I54" s="132">
        <f>-I56</f>
        <v>-9314</v>
      </c>
      <c r="J54" s="178">
        <f>H54+I54</f>
        <v>106858</v>
      </c>
    </row>
    <row r="55" spans="1:10" ht="18" customHeight="1">
      <c r="A55" s="99"/>
      <c r="B55" s="54" t="s">
        <v>308</v>
      </c>
      <c r="C55" s="130"/>
      <c r="D55" s="130"/>
      <c r="E55" s="177"/>
      <c r="F55" s="132">
        <v>0</v>
      </c>
      <c r="G55" s="132">
        <v>25848</v>
      </c>
      <c r="H55" s="132">
        <f>F55+G55</f>
        <v>25848</v>
      </c>
      <c r="I55" s="132">
        <v>0</v>
      </c>
      <c r="J55" s="178">
        <f>H55+I55</f>
        <v>25848</v>
      </c>
    </row>
    <row r="56" spans="1:10" ht="18" customHeight="1">
      <c r="A56" s="99"/>
      <c r="B56" s="175" t="s">
        <v>304</v>
      </c>
      <c r="C56" s="130"/>
      <c r="D56" s="130"/>
      <c r="E56" s="130"/>
      <c r="F56" s="132">
        <v>0</v>
      </c>
      <c r="G56" s="132">
        <v>0</v>
      </c>
      <c r="H56" s="132">
        <f>F56+G56</f>
        <v>0</v>
      </c>
      <c r="I56" s="132">
        <v>9314</v>
      </c>
      <c r="J56" s="178">
        <f>H56+I56</f>
        <v>9314</v>
      </c>
    </row>
    <row r="57" spans="1:10" ht="18" customHeight="1">
      <c r="A57" s="99"/>
      <c r="B57" s="175" t="s">
        <v>244</v>
      </c>
      <c r="C57" s="130"/>
      <c r="D57" s="130"/>
      <c r="E57" s="130"/>
      <c r="F57" s="132">
        <v>8889</v>
      </c>
      <c r="G57" s="132">
        <v>0</v>
      </c>
      <c r="H57" s="132">
        <f>F57+G57</f>
        <v>8889</v>
      </c>
      <c r="I57" s="132">
        <v>-3123</v>
      </c>
      <c r="J57" s="178">
        <f>H57+I57</f>
        <v>5766</v>
      </c>
    </row>
    <row r="58" spans="1:10" ht="18" customHeight="1" thickBot="1">
      <c r="A58" s="99"/>
      <c r="B58" s="175" t="s">
        <v>229</v>
      </c>
      <c r="C58" s="130"/>
      <c r="D58" s="130"/>
      <c r="E58" s="130"/>
      <c r="F58" s="176">
        <v>31396</v>
      </c>
      <c r="G58" s="176">
        <v>0</v>
      </c>
      <c r="H58" s="176">
        <f>F58+G58</f>
        <v>31396</v>
      </c>
      <c r="I58" s="176">
        <v>3123</v>
      </c>
      <c r="J58" s="179">
        <f>H58+I58</f>
        <v>34519</v>
      </c>
    </row>
    <row r="59" spans="1:10" ht="18" customHeight="1">
      <c r="A59" s="99"/>
      <c r="B59" s="175"/>
      <c r="C59" s="130"/>
      <c r="D59" s="130"/>
      <c r="E59" s="130"/>
      <c r="F59" s="128"/>
      <c r="G59" s="128"/>
      <c r="H59" s="128"/>
      <c r="I59" s="128"/>
      <c r="J59" s="202"/>
    </row>
    <row r="60" spans="1:10" ht="18" customHeight="1">
      <c r="A60" s="99"/>
      <c r="B60" s="113"/>
      <c r="C60" s="101"/>
      <c r="D60" s="101"/>
      <c r="E60" s="101"/>
      <c r="F60" s="128"/>
      <c r="G60" s="128"/>
      <c r="H60" s="128"/>
      <c r="I60" s="128"/>
      <c r="J60" s="96"/>
    </row>
    <row r="61" spans="1:10" ht="18" customHeight="1">
      <c r="A61" s="213" t="s">
        <v>30</v>
      </c>
      <c r="B61" s="213"/>
      <c r="C61" s="213"/>
      <c r="D61" s="213"/>
      <c r="E61" s="213"/>
      <c r="F61" s="213"/>
      <c r="G61" s="213"/>
      <c r="H61" s="213"/>
      <c r="I61" s="213"/>
      <c r="J61" s="213"/>
    </row>
    <row r="62" spans="1:10" ht="18" customHeight="1">
      <c r="A62" s="99"/>
      <c r="B62" s="100"/>
      <c r="C62" s="101"/>
      <c r="D62" s="101"/>
      <c r="E62" s="101"/>
      <c r="F62" s="101"/>
      <c r="G62" s="101"/>
      <c r="H62" s="101"/>
      <c r="I62" s="101"/>
      <c r="J62" s="96"/>
    </row>
    <row r="63" spans="1:10" ht="18" customHeight="1">
      <c r="A63" s="99"/>
      <c r="B63" s="100"/>
      <c r="C63" s="101"/>
      <c r="D63" s="101"/>
      <c r="E63" s="101"/>
      <c r="F63" s="101"/>
      <c r="G63" s="101"/>
      <c r="H63" s="101"/>
      <c r="I63" s="101"/>
      <c r="J63" s="96"/>
    </row>
    <row r="64" spans="1:10" ht="18" customHeight="1">
      <c r="A64" s="99" t="s">
        <v>147</v>
      </c>
      <c r="B64" s="98" t="s">
        <v>3</v>
      </c>
      <c r="C64" s="96"/>
      <c r="D64" s="96"/>
      <c r="E64" s="96"/>
      <c r="F64" s="96"/>
      <c r="G64" s="96"/>
      <c r="H64" s="96"/>
      <c r="I64" s="228"/>
      <c r="J64" s="228"/>
    </row>
    <row r="65" spans="1:10" ht="18" customHeight="1">
      <c r="A65" s="99"/>
      <c r="B65" s="96"/>
      <c r="C65" s="96"/>
      <c r="D65" s="96"/>
      <c r="E65" s="96"/>
      <c r="F65" s="96"/>
      <c r="G65" s="96"/>
      <c r="H65" s="96"/>
      <c r="I65" s="102"/>
      <c r="J65" s="102"/>
    </row>
    <row r="66" spans="1:10" ht="18" customHeight="1">
      <c r="A66" s="99"/>
      <c r="B66" s="216" t="s">
        <v>148</v>
      </c>
      <c r="C66" s="216"/>
      <c r="D66" s="216"/>
      <c r="E66" s="216"/>
      <c r="F66" s="216"/>
      <c r="G66" s="216"/>
      <c r="H66" s="216"/>
      <c r="I66" s="216"/>
      <c r="J66" s="217"/>
    </row>
    <row r="67" spans="1:10" ht="18" customHeight="1">
      <c r="A67" s="99"/>
      <c r="B67" s="96"/>
      <c r="C67" s="96"/>
      <c r="D67" s="96"/>
      <c r="E67" s="96"/>
      <c r="F67" s="96"/>
      <c r="G67" s="96"/>
      <c r="H67" s="96"/>
      <c r="I67" s="102"/>
      <c r="J67" s="102"/>
    </row>
    <row r="68" spans="1:10" ht="18" customHeight="1">
      <c r="A68" s="99" t="s">
        <v>149</v>
      </c>
      <c r="B68" s="98" t="s">
        <v>150</v>
      </c>
      <c r="C68" s="96"/>
      <c r="D68" s="96"/>
      <c r="E68" s="96"/>
      <c r="F68" s="96"/>
      <c r="G68" s="96"/>
      <c r="H68" s="96"/>
      <c r="I68" s="102"/>
      <c r="J68" s="102"/>
    </row>
    <row r="69" spans="1:10" ht="18" customHeight="1">
      <c r="A69" s="99"/>
      <c r="B69" s="98"/>
      <c r="C69" s="96"/>
      <c r="D69" s="96"/>
      <c r="E69" s="96"/>
      <c r="F69" s="96"/>
      <c r="G69" s="96"/>
      <c r="H69" s="96"/>
      <c r="I69" s="102"/>
      <c r="J69" s="102"/>
    </row>
    <row r="70" spans="1:10" ht="18" customHeight="1">
      <c r="A70" s="99"/>
      <c r="B70" s="216" t="s">
        <v>78</v>
      </c>
      <c r="C70" s="216"/>
      <c r="D70" s="216"/>
      <c r="E70" s="216"/>
      <c r="F70" s="216"/>
      <c r="G70" s="216"/>
      <c r="H70" s="216"/>
      <c r="I70" s="216"/>
      <c r="J70" s="217"/>
    </row>
    <row r="71" spans="1:10" ht="18" customHeight="1">
      <c r="A71" s="99"/>
      <c r="B71" s="96"/>
      <c r="C71" s="96"/>
      <c r="D71" s="96"/>
      <c r="E71" s="96"/>
      <c r="F71" s="96"/>
      <c r="G71" s="96"/>
      <c r="H71" s="96"/>
      <c r="I71" s="102"/>
      <c r="J71" s="102"/>
    </row>
    <row r="72" spans="1:10" ht="18" customHeight="1">
      <c r="A72" s="99" t="s">
        <v>151</v>
      </c>
      <c r="B72" s="98" t="s">
        <v>4</v>
      </c>
      <c r="C72" s="96"/>
      <c r="D72" s="96"/>
      <c r="E72" s="96"/>
      <c r="F72" s="96"/>
      <c r="G72" s="96"/>
      <c r="H72" s="96"/>
      <c r="I72" s="102"/>
      <c r="J72" s="102"/>
    </row>
    <row r="73" spans="1:10" ht="18" customHeight="1">
      <c r="A73" s="99"/>
      <c r="B73" s="96"/>
      <c r="C73" s="96"/>
      <c r="D73" s="96"/>
      <c r="E73" s="96"/>
      <c r="F73" s="96"/>
      <c r="G73" s="96"/>
      <c r="H73" s="96"/>
      <c r="I73" s="102"/>
      <c r="J73" s="102"/>
    </row>
    <row r="74" spans="1:10" ht="36" customHeight="1">
      <c r="A74" s="99"/>
      <c r="B74" s="216" t="s">
        <v>5</v>
      </c>
      <c r="C74" s="216"/>
      <c r="D74" s="216"/>
      <c r="E74" s="216"/>
      <c r="F74" s="216"/>
      <c r="G74" s="216"/>
      <c r="H74" s="216"/>
      <c r="I74" s="216"/>
      <c r="J74" s="217"/>
    </row>
    <row r="75" spans="1:10" ht="18" customHeight="1">
      <c r="A75" s="99"/>
      <c r="B75" s="96"/>
      <c r="C75" s="96"/>
      <c r="D75" s="96"/>
      <c r="E75" s="96"/>
      <c r="F75" s="96"/>
      <c r="G75" s="96"/>
      <c r="H75" s="96"/>
      <c r="I75" s="102"/>
      <c r="J75" s="102"/>
    </row>
    <row r="76" spans="1:10" ht="18" customHeight="1">
      <c r="A76" s="99" t="s">
        <v>152</v>
      </c>
      <c r="B76" s="98" t="s">
        <v>230</v>
      </c>
      <c r="C76" s="96"/>
      <c r="D76" s="96"/>
      <c r="E76" s="96"/>
      <c r="F76" s="96"/>
      <c r="G76" s="96"/>
      <c r="H76" s="96"/>
      <c r="I76" s="102"/>
      <c r="J76" s="102"/>
    </row>
    <row r="77" spans="1:10" ht="18" customHeight="1">
      <c r="A77" s="99"/>
      <c r="B77" s="96"/>
      <c r="C77" s="96"/>
      <c r="D77" s="96"/>
      <c r="E77" s="96"/>
      <c r="F77" s="96"/>
      <c r="G77" s="96"/>
      <c r="H77" s="96"/>
      <c r="I77" s="102"/>
      <c r="J77" s="102"/>
    </row>
    <row r="78" spans="1:10" ht="35.25" customHeight="1">
      <c r="A78" s="99"/>
      <c r="B78" s="214" t="s">
        <v>293</v>
      </c>
      <c r="C78" s="214"/>
      <c r="D78" s="214"/>
      <c r="E78" s="214"/>
      <c r="F78" s="214"/>
      <c r="G78" s="214"/>
      <c r="H78" s="214"/>
      <c r="I78" s="214"/>
      <c r="J78" s="215"/>
    </row>
    <row r="79" spans="1:10" ht="18" customHeight="1">
      <c r="A79" s="99"/>
      <c r="B79" s="96"/>
      <c r="C79" s="96"/>
      <c r="D79" s="96"/>
      <c r="E79" s="96"/>
      <c r="F79" s="96"/>
      <c r="G79" s="96"/>
      <c r="H79" s="96"/>
      <c r="I79" s="102"/>
      <c r="J79" s="102"/>
    </row>
    <row r="80" spans="1:10" ht="18" customHeight="1">
      <c r="A80" s="99" t="s">
        <v>153</v>
      </c>
      <c r="B80" s="98" t="s">
        <v>6</v>
      </c>
      <c r="C80" s="96"/>
      <c r="D80" s="96"/>
      <c r="E80" s="96"/>
      <c r="F80" s="96"/>
      <c r="G80" s="105"/>
      <c r="H80" s="105"/>
      <c r="I80" s="105"/>
      <c r="J80" s="105"/>
    </row>
    <row r="81" spans="1:10" ht="18" customHeight="1">
      <c r="A81" s="99"/>
      <c r="B81" s="98"/>
      <c r="C81" s="96"/>
      <c r="D81" s="96"/>
      <c r="E81" s="96"/>
      <c r="F81" s="96"/>
      <c r="G81" s="105"/>
      <c r="H81" s="105"/>
      <c r="I81" s="105"/>
      <c r="J81" s="105"/>
    </row>
    <row r="82" spans="1:10" ht="36" customHeight="1">
      <c r="A82" s="99"/>
      <c r="B82" s="216" t="s">
        <v>79</v>
      </c>
      <c r="C82" s="216"/>
      <c r="D82" s="216"/>
      <c r="E82" s="216"/>
      <c r="F82" s="216"/>
      <c r="G82" s="216"/>
      <c r="H82" s="216"/>
      <c r="I82" s="216"/>
      <c r="J82" s="217"/>
    </row>
    <row r="83" spans="1:10" ht="18" customHeight="1">
      <c r="A83" s="99"/>
      <c r="B83" s="100"/>
      <c r="C83" s="101"/>
      <c r="D83" s="101"/>
      <c r="E83" s="101"/>
      <c r="F83" s="101"/>
      <c r="G83" s="101"/>
      <c r="H83" s="101"/>
      <c r="I83" s="101"/>
      <c r="J83" s="105"/>
    </row>
    <row r="84" spans="1:10" ht="18" customHeight="1">
      <c r="A84" s="99" t="s">
        <v>154</v>
      </c>
      <c r="B84" s="98" t="s">
        <v>155</v>
      </c>
      <c r="C84" s="96"/>
      <c r="D84" s="96"/>
      <c r="E84" s="96"/>
      <c r="F84" s="96"/>
      <c r="G84" s="105"/>
      <c r="H84" s="105"/>
      <c r="I84" s="105"/>
      <c r="J84" s="105"/>
    </row>
    <row r="85" spans="1:10" ht="18" customHeight="1">
      <c r="A85" s="99"/>
      <c r="B85" s="98"/>
      <c r="C85" s="96"/>
      <c r="D85" s="96"/>
      <c r="E85" s="96"/>
      <c r="F85" s="96"/>
      <c r="G85" s="105"/>
      <c r="H85" s="105"/>
      <c r="I85" s="105"/>
      <c r="J85" s="105"/>
    </row>
    <row r="86" spans="1:10" ht="18" customHeight="1">
      <c r="A86" s="99"/>
      <c r="B86" s="216" t="s">
        <v>1</v>
      </c>
      <c r="C86" s="218"/>
      <c r="D86" s="218"/>
      <c r="E86" s="218"/>
      <c r="F86" s="218"/>
      <c r="G86" s="218"/>
      <c r="H86" s="218"/>
      <c r="I86" s="218"/>
      <c r="J86" s="105"/>
    </row>
    <row r="87" spans="1:10" ht="18" customHeight="1">
      <c r="A87" s="99"/>
      <c r="B87" s="100"/>
      <c r="C87" s="101"/>
      <c r="D87" s="101"/>
      <c r="E87" s="101"/>
      <c r="F87" s="101"/>
      <c r="G87" s="101"/>
      <c r="H87" s="101"/>
      <c r="I87" s="101"/>
      <c r="J87" s="105"/>
    </row>
    <row r="88" spans="1:10" ht="18" customHeight="1">
      <c r="A88" s="99" t="s">
        <v>156</v>
      </c>
      <c r="B88" s="135" t="s">
        <v>7</v>
      </c>
      <c r="C88" s="54"/>
      <c r="D88" s="54"/>
      <c r="E88" s="54"/>
      <c r="F88" s="96"/>
      <c r="G88" s="96"/>
      <c r="H88" s="96"/>
      <c r="I88" s="96"/>
      <c r="J88" s="96"/>
    </row>
    <row r="89" spans="1:10" ht="18" customHeight="1">
      <c r="A89" s="99"/>
      <c r="B89" s="98"/>
      <c r="C89" s="96"/>
      <c r="D89" s="96"/>
      <c r="E89" s="96"/>
      <c r="F89" s="96"/>
      <c r="G89" s="96"/>
      <c r="H89" s="96"/>
      <c r="I89" s="96"/>
      <c r="J89" s="96"/>
    </row>
    <row r="90" spans="1:10" ht="18" customHeight="1">
      <c r="A90" s="96"/>
      <c r="B90" s="98"/>
      <c r="C90" s="96"/>
      <c r="D90" s="96"/>
      <c r="E90" s="96"/>
      <c r="F90" s="96"/>
      <c r="G90" s="102" t="s">
        <v>174</v>
      </c>
      <c r="H90" s="102"/>
      <c r="I90" s="96"/>
      <c r="J90" s="96"/>
    </row>
    <row r="91" spans="1:10" ht="18" customHeight="1">
      <c r="A91" s="96"/>
      <c r="B91" s="96"/>
      <c r="C91" s="96"/>
      <c r="D91" s="96"/>
      <c r="E91" s="96"/>
      <c r="F91" s="96"/>
      <c r="G91" s="102" t="s">
        <v>175</v>
      </c>
      <c r="H91" s="102"/>
      <c r="I91" s="96"/>
      <c r="J91" s="96"/>
    </row>
    <row r="92" spans="1:10" ht="18" customHeight="1">
      <c r="A92" s="96"/>
      <c r="B92" s="96"/>
      <c r="C92" s="96"/>
      <c r="D92" s="96"/>
      <c r="E92" s="96"/>
      <c r="F92" s="96"/>
      <c r="G92" s="102" t="s">
        <v>176</v>
      </c>
      <c r="H92" s="102"/>
      <c r="I92" s="96"/>
      <c r="J92" s="96"/>
    </row>
    <row r="93" spans="1:10" ht="18" customHeight="1">
      <c r="A93" s="96"/>
      <c r="B93" s="96"/>
      <c r="C93" s="96"/>
      <c r="D93" s="96"/>
      <c r="E93" s="94"/>
      <c r="F93" s="96"/>
      <c r="G93" s="106" t="s">
        <v>204</v>
      </c>
      <c r="H93" s="106"/>
      <c r="I93" s="94"/>
      <c r="J93" s="102"/>
    </row>
    <row r="94" spans="1:10" ht="18" customHeight="1">
      <c r="A94" s="96"/>
      <c r="B94" s="96"/>
      <c r="C94" s="96"/>
      <c r="D94" s="96"/>
      <c r="E94" s="94"/>
      <c r="F94" s="96"/>
      <c r="G94" s="102" t="s">
        <v>100</v>
      </c>
      <c r="H94" s="102"/>
      <c r="I94" s="94"/>
      <c r="J94" s="102"/>
    </row>
    <row r="95" spans="1:10" ht="18" customHeight="1">
      <c r="A95" s="96"/>
      <c r="B95" s="98" t="s">
        <v>80</v>
      </c>
      <c r="C95" s="96"/>
      <c r="D95" s="96"/>
      <c r="E95" s="104"/>
      <c r="F95" s="96"/>
      <c r="G95" s="96"/>
      <c r="H95" s="96"/>
      <c r="I95" s="104"/>
      <c r="J95" s="96"/>
    </row>
    <row r="96" spans="1:10" ht="18" customHeight="1">
      <c r="A96" s="96"/>
      <c r="B96" s="96" t="s">
        <v>38</v>
      </c>
      <c r="C96" s="96"/>
      <c r="D96" s="96"/>
      <c r="E96" s="107"/>
      <c r="F96" s="96"/>
      <c r="G96" s="105">
        <v>58102</v>
      </c>
      <c r="H96" s="105"/>
      <c r="I96" s="107"/>
      <c r="J96" s="107"/>
    </row>
    <row r="97" spans="1:10" ht="18" customHeight="1">
      <c r="A97" s="96"/>
      <c r="B97" s="96" t="s">
        <v>32</v>
      </c>
      <c r="C97" s="96"/>
      <c r="D97" s="96"/>
      <c r="E97" s="107"/>
      <c r="F97" s="96"/>
      <c r="G97" s="105">
        <v>2247</v>
      </c>
      <c r="H97" s="105"/>
      <c r="I97" s="107"/>
      <c r="J97" s="107"/>
    </row>
    <row r="98" spans="1:10" ht="18" customHeight="1">
      <c r="A98" s="96"/>
      <c r="B98" s="96" t="s">
        <v>157</v>
      </c>
      <c r="C98" s="96"/>
      <c r="D98" s="96"/>
      <c r="E98" s="107"/>
      <c r="F98" s="96"/>
      <c r="G98" s="105">
        <v>903</v>
      </c>
      <c r="H98" s="105"/>
      <c r="I98" s="107"/>
      <c r="J98" s="107"/>
    </row>
    <row r="99" spans="1:10" ht="18" customHeight="1">
      <c r="A99" s="96"/>
      <c r="B99" s="96" t="s">
        <v>68</v>
      </c>
      <c r="C99" s="96"/>
      <c r="D99" s="96"/>
      <c r="E99" s="107"/>
      <c r="F99" s="96"/>
      <c r="G99" s="105">
        <v>2605</v>
      </c>
      <c r="H99" s="105"/>
      <c r="I99" s="107"/>
      <c r="J99" s="107"/>
    </row>
    <row r="100" spans="1:10" ht="18" customHeight="1">
      <c r="A100" s="96"/>
      <c r="B100" s="96" t="s">
        <v>158</v>
      </c>
      <c r="C100" s="96"/>
      <c r="D100" s="96"/>
      <c r="E100" s="107"/>
      <c r="F100" s="96"/>
      <c r="G100" s="108">
        <v>661</v>
      </c>
      <c r="H100" s="107"/>
      <c r="I100" s="107"/>
      <c r="J100" s="107"/>
    </row>
    <row r="101" spans="1:10" ht="18" customHeight="1">
      <c r="A101" s="96"/>
      <c r="B101" s="96"/>
      <c r="C101" s="96"/>
      <c r="D101" s="96"/>
      <c r="E101" s="107"/>
      <c r="F101" s="96"/>
      <c r="G101" s="107">
        <f>SUM(G96:G100)</f>
        <v>64518</v>
      </c>
      <c r="H101" s="107"/>
      <c r="I101" s="107"/>
      <c r="J101" s="107"/>
    </row>
    <row r="102" spans="1:10" ht="18" customHeight="1">
      <c r="A102" s="96"/>
      <c r="B102" s="96" t="s">
        <v>69</v>
      </c>
      <c r="C102" s="96"/>
      <c r="D102" s="96"/>
      <c r="E102" s="107"/>
      <c r="F102" s="96"/>
      <c r="G102" s="107">
        <v>-750</v>
      </c>
      <c r="H102" s="107"/>
      <c r="I102" s="107"/>
      <c r="J102" s="107"/>
    </row>
    <row r="103" spans="1:10" ht="18" customHeight="1" thickBot="1">
      <c r="A103" s="96"/>
      <c r="B103" s="96"/>
      <c r="C103" s="96"/>
      <c r="D103" s="96"/>
      <c r="E103" s="107"/>
      <c r="F103" s="96"/>
      <c r="G103" s="109">
        <f>SUM(G101:G102)</f>
        <v>63768</v>
      </c>
      <c r="H103" s="107"/>
      <c r="I103" s="107"/>
      <c r="J103" s="107"/>
    </row>
    <row r="104" spans="1:10" ht="18" customHeight="1" thickTop="1">
      <c r="A104" s="96"/>
      <c r="B104" s="96"/>
      <c r="C104" s="96"/>
      <c r="D104" s="96"/>
      <c r="E104" s="107"/>
      <c r="F104" s="96"/>
      <c r="G104" s="107"/>
      <c r="H104" s="107"/>
      <c r="I104" s="107"/>
      <c r="J104" s="107"/>
    </row>
    <row r="105" spans="1:10" ht="18" customHeight="1">
      <c r="A105" s="96"/>
      <c r="B105" s="98" t="s">
        <v>81</v>
      </c>
      <c r="C105" s="96"/>
      <c r="D105" s="96"/>
      <c r="E105" s="107"/>
      <c r="F105" s="96"/>
      <c r="G105" s="96"/>
      <c r="H105" s="107"/>
      <c r="I105" s="107"/>
      <c r="J105" s="107"/>
    </row>
    <row r="106" spans="1:10" ht="18" customHeight="1">
      <c r="A106" s="96"/>
      <c r="B106" s="96" t="s">
        <v>38</v>
      </c>
      <c r="C106" s="96"/>
      <c r="D106" s="96"/>
      <c r="E106" s="107"/>
      <c r="F106" s="96"/>
      <c r="G106" s="107">
        <v>1752</v>
      </c>
      <c r="H106" s="107"/>
      <c r="I106" s="107"/>
      <c r="J106" s="107"/>
    </row>
    <row r="107" spans="1:10" ht="18" customHeight="1">
      <c r="A107" s="96"/>
      <c r="B107" s="96" t="s">
        <v>32</v>
      </c>
      <c r="C107" s="96"/>
      <c r="D107" s="96"/>
      <c r="E107" s="107"/>
      <c r="F107" s="96"/>
      <c r="G107" s="105">
        <v>524</v>
      </c>
      <c r="H107" s="107"/>
      <c r="I107" s="107"/>
      <c r="J107" s="107"/>
    </row>
    <row r="108" spans="1:10" ht="18" customHeight="1">
      <c r="A108" s="96"/>
      <c r="B108" s="96" t="s">
        <v>157</v>
      </c>
      <c r="C108" s="96"/>
      <c r="D108" s="96"/>
      <c r="E108" s="107"/>
      <c r="F108" s="96"/>
      <c r="G108" s="105">
        <v>-262</v>
      </c>
      <c r="H108" s="107"/>
      <c r="I108" s="107"/>
      <c r="J108" s="107"/>
    </row>
    <row r="109" spans="1:10" ht="18" customHeight="1">
      <c r="A109" s="96"/>
      <c r="B109" s="96" t="s">
        <v>68</v>
      </c>
      <c r="C109" s="96"/>
      <c r="D109" s="96"/>
      <c r="E109" s="107"/>
      <c r="F109" s="96"/>
      <c r="G109" s="105">
        <v>178</v>
      </c>
      <c r="H109" s="107"/>
      <c r="I109" s="107"/>
      <c r="J109" s="107"/>
    </row>
    <row r="110" spans="1:10" ht="18" customHeight="1">
      <c r="A110" s="96"/>
      <c r="B110" s="96" t="s">
        <v>158</v>
      </c>
      <c r="C110" s="96"/>
      <c r="D110" s="96"/>
      <c r="E110" s="107"/>
      <c r="F110" s="96"/>
      <c r="G110" s="105">
        <v>-282</v>
      </c>
      <c r="H110" s="107"/>
      <c r="I110" s="107"/>
      <c r="J110" s="107"/>
    </row>
    <row r="111" spans="1:10" ht="18" customHeight="1">
      <c r="A111" s="96"/>
      <c r="B111" s="96" t="s">
        <v>190</v>
      </c>
      <c r="C111" s="96"/>
      <c r="D111" s="96"/>
      <c r="E111" s="107"/>
      <c r="F111" s="96"/>
      <c r="G111" s="105">
        <v>-75</v>
      </c>
      <c r="H111" s="107"/>
      <c r="I111" s="107"/>
      <c r="J111" s="107"/>
    </row>
    <row r="112" spans="1:10" ht="18" customHeight="1">
      <c r="A112" s="96"/>
      <c r="B112" s="96" t="s">
        <v>8</v>
      </c>
      <c r="C112" s="96"/>
      <c r="D112" s="96"/>
      <c r="E112" s="107"/>
      <c r="F112" s="96"/>
      <c r="G112" s="108">
        <v>2130</v>
      </c>
      <c r="H112" s="107"/>
      <c r="I112" s="107"/>
      <c r="J112" s="107"/>
    </row>
    <row r="113" spans="1:10" ht="18" customHeight="1">
      <c r="A113" s="96"/>
      <c r="B113" s="96"/>
      <c r="C113" s="96"/>
      <c r="D113" s="96"/>
      <c r="E113" s="107"/>
      <c r="F113" s="96"/>
      <c r="G113" s="105">
        <f>SUM(G106:G112)</f>
        <v>3965</v>
      </c>
      <c r="H113" s="107"/>
      <c r="I113" s="107"/>
      <c r="J113" s="107"/>
    </row>
    <row r="114" spans="1:10" ht="18" customHeight="1">
      <c r="A114" s="96"/>
      <c r="B114" s="96" t="s">
        <v>231</v>
      </c>
      <c r="C114" s="96"/>
      <c r="D114" s="96"/>
      <c r="E114" s="107"/>
      <c r="F114" s="96"/>
      <c r="G114" s="105">
        <v>178</v>
      </c>
      <c r="H114" s="107"/>
      <c r="I114" s="107"/>
      <c r="J114" s="107"/>
    </row>
    <row r="115" spans="1:10" ht="18" customHeight="1">
      <c r="A115" s="96"/>
      <c r="B115" s="96" t="s">
        <v>33</v>
      </c>
      <c r="C115" s="96"/>
      <c r="D115" s="96"/>
      <c r="E115" s="107"/>
      <c r="F115" s="96"/>
      <c r="G115" s="108">
        <v>-397</v>
      </c>
      <c r="H115" s="107"/>
      <c r="I115" s="107"/>
      <c r="J115" s="107"/>
    </row>
    <row r="116" spans="1:10" ht="18" customHeight="1">
      <c r="A116" s="96"/>
      <c r="B116" s="96" t="s">
        <v>232</v>
      </c>
      <c r="C116" s="96"/>
      <c r="D116" s="96"/>
      <c r="E116" s="107"/>
      <c r="F116" s="96"/>
      <c r="G116" s="107">
        <f>SUM(G113:G115)</f>
        <v>3746</v>
      </c>
      <c r="H116" s="107"/>
      <c r="I116" s="107"/>
      <c r="J116" s="107"/>
    </row>
    <row r="117" spans="1:10" ht="18" customHeight="1">
      <c r="A117" s="96"/>
      <c r="B117" s="96" t="s">
        <v>107</v>
      </c>
      <c r="C117" s="96"/>
      <c r="D117" s="96"/>
      <c r="E117" s="107"/>
      <c r="F117" s="96"/>
      <c r="G117" s="107">
        <v>-391</v>
      </c>
      <c r="H117" s="107"/>
      <c r="I117" s="107"/>
      <c r="J117" s="107"/>
    </row>
    <row r="118" spans="1:10" ht="18" customHeight="1" thickBot="1">
      <c r="A118" s="96"/>
      <c r="B118" s="96" t="s">
        <v>233</v>
      </c>
      <c r="C118" s="96"/>
      <c r="D118" s="96"/>
      <c r="E118" s="107"/>
      <c r="F118" s="96"/>
      <c r="G118" s="109">
        <f>SUM(G116:G117)</f>
        <v>3355</v>
      </c>
      <c r="H118" s="107"/>
      <c r="I118" s="107"/>
      <c r="J118" s="107"/>
    </row>
    <row r="119" spans="1:10" ht="18" customHeight="1" thickTop="1">
      <c r="A119" s="96"/>
      <c r="B119" s="96"/>
      <c r="C119" s="96"/>
      <c r="D119" s="96"/>
      <c r="E119" s="107"/>
      <c r="F119" s="96"/>
      <c r="G119" s="107"/>
      <c r="H119" s="107"/>
      <c r="I119" s="107"/>
      <c r="J119" s="107"/>
    </row>
    <row r="120" spans="1:10" ht="18" customHeight="1">
      <c r="A120" s="99" t="s">
        <v>159</v>
      </c>
      <c r="B120" s="98" t="s">
        <v>9</v>
      </c>
      <c r="C120" s="96"/>
      <c r="D120" s="96"/>
      <c r="E120" s="96"/>
      <c r="F120" s="96"/>
      <c r="G120" s="107"/>
      <c r="H120" s="107"/>
      <c r="I120" s="107"/>
      <c r="J120" s="107"/>
    </row>
    <row r="121" spans="1:10" ht="18" customHeight="1">
      <c r="A121" s="96"/>
      <c r="B121" s="96"/>
      <c r="C121" s="96"/>
      <c r="D121" s="96"/>
      <c r="E121" s="96"/>
      <c r="F121" s="96"/>
      <c r="G121" s="107"/>
      <c r="H121" s="107"/>
      <c r="I121" s="107"/>
      <c r="J121" s="107"/>
    </row>
    <row r="122" spans="1:10" ht="34.5" customHeight="1">
      <c r="A122" s="96"/>
      <c r="B122" s="216" t="s">
        <v>10</v>
      </c>
      <c r="C122" s="216"/>
      <c r="D122" s="216"/>
      <c r="E122" s="216"/>
      <c r="F122" s="216"/>
      <c r="G122" s="216"/>
      <c r="H122" s="216"/>
      <c r="I122" s="216"/>
      <c r="J122" s="217"/>
    </row>
    <row r="123" spans="1:10" ht="18" customHeight="1">
      <c r="A123" s="96"/>
      <c r="B123" s="96"/>
      <c r="C123" s="96"/>
      <c r="D123" s="96"/>
      <c r="E123" s="107"/>
      <c r="F123" s="96"/>
      <c r="G123" s="107"/>
      <c r="H123" s="107"/>
      <c r="I123" s="107"/>
      <c r="J123" s="107"/>
    </row>
    <row r="124" spans="1:10" ht="18" customHeight="1">
      <c r="A124" s="99" t="s">
        <v>160</v>
      </c>
      <c r="B124" s="98" t="s">
        <v>11</v>
      </c>
      <c r="C124" s="96"/>
      <c r="D124" s="96"/>
      <c r="E124" s="96"/>
      <c r="F124" s="96"/>
      <c r="G124" s="107"/>
      <c r="H124" s="107"/>
      <c r="I124" s="107"/>
      <c r="J124" s="146"/>
    </row>
    <row r="125" spans="1:10" ht="18" customHeight="1">
      <c r="A125" s="96"/>
      <c r="B125" s="96"/>
      <c r="C125" s="96"/>
      <c r="D125" s="96"/>
      <c r="E125" s="96"/>
      <c r="F125" s="96"/>
      <c r="G125" s="107"/>
      <c r="H125" s="107"/>
      <c r="I125" s="107"/>
      <c r="J125" s="146"/>
    </row>
    <row r="126" spans="1:10" ht="36" customHeight="1">
      <c r="A126" s="96"/>
      <c r="B126" s="216" t="s">
        <v>12</v>
      </c>
      <c r="C126" s="216"/>
      <c r="D126" s="216"/>
      <c r="E126" s="216"/>
      <c r="F126" s="216"/>
      <c r="G126" s="216"/>
      <c r="H126" s="216"/>
      <c r="I126" s="216"/>
      <c r="J126" s="217"/>
    </row>
    <row r="127" spans="1:10" ht="18" customHeight="1">
      <c r="A127" s="96"/>
      <c r="B127" s="96"/>
      <c r="C127" s="96"/>
      <c r="D127" s="96"/>
      <c r="E127" s="107"/>
      <c r="F127" s="96"/>
      <c r="G127" s="107"/>
      <c r="H127" s="107"/>
      <c r="I127" s="107"/>
      <c r="J127" s="107"/>
    </row>
    <row r="128" spans="1:10" ht="18" customHeight="1">
      <c r="A128" s="96"/>
      <c r="B128" s="96"/>
      <c r="C128" s="96"/>
      <c r="D128" s="96"/>
      <c r="E128" s="107"/>
      <c r="F128" s="96"/>
      <c r="G128" s="107"/>
      <c r="H128" s="107"/>
      <c r="I128" s="107"/>
      <c r="J128" s="107"/>
    </row>
    <row r="129" spans="1:10" ht="18" customHeight="1">
      <c r="A129" s="96"/>
      <c r="B129" s="96"/>
      <c r="C129" s="96"/>
      <c r="D129" s="96"/>
      <c r="E129" s="107"/>
      <c r="F129" s="96"/>
      <c r="G129" s="107"/>
      <c r="H129" s="107"/>
      <c r="I129" s="107"/>
      <c r="J129" s="107"/>
    </row>
    <row r="130" spans="1:10" ht="18" customHeight="1">
      <c r="A130" s="96"/>
      <c r="B130" s="96"/>
      <c r="C130" s="96"/>
      <c r="D130" s="96"/>
      <c r="E130" s="107"/>
      <c r="F130" s="96"/>
      <c r="G130" s="107"/>
      <c r="H130" s="107"/>
      <c r="I130" s="107"/>
      <c r="J130" s="107"/>
    </row>
    <row r="131" spans="1:10" ht="18" customHeight="1">
      <c r="A131" s="96"/>
      <c r="B131" s="96"/>
      <c r="C131" s="96"/>
      <c r="D131" s="96"/>
      <c r="E131" s="107"/>
      <c r="F131" s="96"/>
      <c r="G131" s="107"/>
      <c r="H131" s="107"/>
      <c r="I131" s="107"/>
      <c r="J131" s="107"/>
    </row>
    <row r="132" spans="1:10" ht="18" customHeight="1">
      <c r="A132" s="96"/>
      <c r="B132" s="96"/>
      <c r="C132" s="96"/>
      <c r="D132" s="96"/>
      <c r="E132" s="107"/>
      <c r="F132" s="107"/>
      <c r="G132" s="107"/>
      <c r="H132" s="107"/>
      <c r="I132" s="107"/>
      <c r="J132" s="107"/>
    </row>
    <row r="133" spans="1:10" ht="18" customHeight="1">
      <c r="A133" s="213" t="s">
        <v>29</v>
      </c>
      <c r="B133" s="213"/>
      <c r="C133" s="213"/>
      <c r="D133" s="213"/>
      <c r="E133" s="213"/>
      <c r="F133" s="213"/>
      <c r="G133" s="213"/>
      <c r="H133" s="213"/>
      <c r="I133" s="213"/>
      <c r="J133" s="213"/>
    </row>
    <row r="134" spans="1:10" ht="18" customHeight="1">
      <c r="A134" s="96"/>
      <c r="B134" s="96"/>
      <c r="C134" s="96"/>
      <c r="D134" s="96"/>
      <c r="E134" s="107"/>
      <c r="F134" s="107"/>
      <c r="G134" s="107"/>
      <c r="H134" s="107"/>
      <c r="I134" s="107"/>
      <c r="J134" s="107"/>
    </row>
    <row r="135" spans="1:10" ht="18" customHeight="1">
      <c r="A135" s="96"/>
      <c r="B135" s="96"/>
      <c r="C135" s="96"/>
      <c r="D135" s="96"/>
      <c r="E135" s="107"/>
      <c r="F135" s="107"/>
      <c r="G135" s="107"/>
      <c r="H135" s="107"/>
      <c r="I135" s="107"/>
      <c r="J135" s="107"/>
    </row>
    <row r="136" spans="1:10" ht="18" customHeight="1">
      <c r="A136" s="99" t="s">
        <v>161</v>
      </c>
      <c r="B136" s="98" t="s">
        <v>162</v>
      </c>
      <c r="C136" s="96"/>
      <c r="D136" s="96"/>
      <c r="E136" s="96"/>
      <c r="F136" s="96"/>
      <c r="G136" s="107"/>
      <c r="H136" s="107"/>
      <c r="I136" s="107"/>
      <c r="J136" s="107"/>
    </row>
    <row r="137" spans="1:10" ht="18" customHeight="1">
      <c r="A137" s="99"/>
      <c r="B137" s="98"/>
      <c r="C137" s="96"/>
      <c r="D137" s="96"/>
      <c r="E137" s="96"/>
      <c r="F137" s="96"/>
      <c r="G137" s="107"/>
      <c r="H137" s="107"/>
      <c r="I137" s="107"/>
      <c r="J137" s="107"/>
    </row>
    <row r="138" spans="1:10" ht="18" customHeight="1">
      <c r="A138" s="99"/>
      <c r="B138" s="214" t="s">
        <v>313</v>
      </c>
      <c r="C138" s="214"/>
      <c r="D138" s="214"/>
      <c r="E138" s="214"/>
      <c r="F138" s="214"/>
      <c r="G138" s="214"/>
      <c r="H138" s="214"/>
      <c r="I138" s="214"/>
      <c r="J138" s="215"/>
    </row>
    <row r="139" spans="1:10" ht="18" customHeight="1">
      <c r="A139" s="99"/>
      <c r="B139" s="98"/>
      <c r="C139" s="96"/>
      <c r="D139" s="96"/>
      <c r="E139" s="96"/>
      <c r="F139" s="96"/>
      <c r="G139" s="107"/>
      <c r="H139" s="107"/>
      <c r="I139" s="107"/>
      <c r="J139" s="107"/>
    </row>
    <row r="140" spans="1:10" ht="33" customHeight="1">
      <c r="A140" s="99"/>
      <c r="B140" s="220" t="s">
        <v>318</v>
      </c>
      <c r="C140" s="214"/>
      <c r="D140" s="214"/>
      <c r="E140" s="214"/>
      <c r="F140" s="214"/>
      <c r="G140" s="214"/>
      <c r="H140" s="214"/>
      <c r="I140" s="214"/>
      <c r="J140" s="215"/>
    </row>
    <row r="141" spans="1:10" ht="18" customHeight="1">
      <c r="A141" s="99"/>
      <c r="B141" s="98"/>
      <c r="C141" s="96"/>
      <c r="D141" s="96"/>
      <c r="E141" s="96"/>
      <c r="F141" s="96"/>
      <c r="G141" s="107"/>
      <c r="H141" s="107"/>
      <c r="I141" s="107"/>
      <c r="J141" s="107"/>
    </row>
    <row r="142" spans="1:10" ht="34.5" customHeight="1">
      <c r="A142" s="99"/>
      <c r="B142" s="220" t="s">
        <v>317</v>
      </c>
      <c r="C142" s="214"/>
      <c r="D142" s="214"/>
      <c r="E142" s="214"/>
      <c r="F142" s="214"/>
      <c r="G142" s="214"/>
      <c r="H142" s="214"/>
      <c r="I142" s="214"/>
      <c r="J142" s="215"/>
    </row>
    <row r="143" spans="1:10" ht="18" customHeight="1">
      <c r="A143" s="99"/>
      <c r="B143" s="98"/>
      <c r="C143" s="96"/>
      <c r="D143" s="96"/>
      <c r="E143" s="96"/>
      <c r="F143" s="96"/>
      <c r="G143" s="107"/>
      <c r="H143" s="107"/>
      <c r="I143" s="107"/>
      <c r="J143" s="107"/>
    </row>
    <row r="144" spans="1:10" ht="33" customHeight="1">
      <c r="A144" s="96"/>
      <c r="B144" s="220" t="s">
        <v>314</v>
      </c>
      <c r="C144" s="214"/>
      <c r="D144" s="214"/>
      <c r="E144" s="214"/>
      <c r="F144" s="214"/>
      <c r="G144" s="214"/>
      <c r="H144" s="214"/>
      <c r="I144" s="214"/>
      <c r="J144" s="215"/>
    </row>
    <row r="145" spans="1:10" ht="18" customHeight="1">
      <c r="A145" s="96"/>
      <c r="B145" s="154"/>
      <c r="C145" s="130"/>
      <c r="D145" s="130"/>
      <c r="E145" s="130"/>
      <c r="F145" s="130"/>
      <c r="G145" s="130"/>
      <c r="H145" s="130"/>
      <c r="I145" s="130"/>
      <c r="J145" s="180"/>
    </row>
    <row r="146" spans="1:10" ht="18" customHeight="1">
      <c r="A146" s="99" t="s">
        <v>163</v>
      </c>
      <c r="B146" s="98" t="s">
        <v>321</v>
      </c>
      <c r="C146" s="96"/>
      <c r="D146" s="96"/>
      <c r="E146" s="96"/>
      <c r="F146" s="96"/>
      <c r="G146" s="96"/>
      <c r="H146" s="96"/>
      <c r="I146" s="96"/>
      <c r="J146" s="96"/>
    </row>
    <row r="147" spans="1:10" ht="18" customHeight="1">
      <c r="A147" s="96"/>
      <c r="B147" s="98"/>
      <c r="C147" s="96"/>
      <c r="D147" s="96"/>
      <c r="E147" s="96"/>
      <c r="F147" s="96"/>
      <c r="G147" s="96"/>
      <c r="H147" s="96"/>
      <c r="I147" s="96"/>
      <c r="J147" s="96"/>
    </row>
    <row r="148" spans="1:19" ht="35.25" customHeight="1">
      <c r="A148" s="96"/>
      <c r="B148" s="214" t="s">
        <v>319</v>
      </c>
      <c r="C148" s="214"/>
      <c r="D148" s="214"/>
      <c r="E148" s="214"/>
      <c r="F148" s="214"/>
      <c r="G148" s="214"/>
      <c r="H148" s="214"/>
      <c r="I148" s="214"/>
      <c r="J148" s="215"/>
      <c r="M148" s="216"/>
      <c r="N148" s="218"/>
      <c r="O148" s="218"/>
      <c r="P148" s="218"/>
      <c r="Q148" s="218"/>
      <c r="R148" s="218"/>
      <c r="S148" s="218"/>
    </row>
    <row r="149" spans="1:10" ht="18" customHeight="1">
      <c r="A149" s="96"/>
      <c r="B149" s="136"/>
      <c r="C149" s="137"/>
      <c r="D149" s="101"/>
      <c r="E149" s="101"/>
      <c r="F149" s="101"/>
      <c r="G149" s="101"/>
      <c r="H149" s="101"/>
      <c r="I149" s="101"/>
      <c r="J149" s="96"/>
    </row>
    <row r="150" spans="1:10" ht="18" customHeight="1">
      <c r="A150" s="99" t="s">
        <v>39</v>
      </c>
      <c r="B150" s="138" t="s">
        <v>165</v>
      </c>
      <c r="C150" s="139"/>
      <c r="D150" s="96"/>
      <c r="E150" s="96"/>
      <c r="F150" s="96"/>
      <c r="G150" s="96"/>
      <c r="H150" s="96"/>
      <c r="I150" s="96"/>
      <c r="J150" s="10"/>
    </row>
    <row r="151" spans="1:10" ht="7.5" customHeight="1">
      <c r="A151" s="96"/>
      <c r="B151" s="98"/>
      <c r="C151" s="96"/>
      <c r="D151" s="96"/>
      <c r="E151" s="96"/>
      <c r="F151" s="96"/>
      <c r="G151" s="96"/>
      <c r="H151" s="96"/>
      <c r="I151" s="96"/>
      <c r="J151" s="96"/>
    </row>
    <row r="152" spans="1:10" ht="49.5" customHeight="1">
      <c r="A152" s="96"/>
      <c r="B152" s="214" t="s">
        <v>252</v>
      </c>
      <c r="C152" s="214"/>
      <c r="D152" s="214"/>
      <c r="E152" s="214"/>
      <c r="F152" s="214"/>
      <c r="G152" s="214"/>
      <c r="H152" s="214"/>
      <c r="I152" s="214"/>
      <c r="J152" s="217"/>
    </row>
    <row r="153" spans="1:10" ht="18" customHeight="1">
      <c r="A153" s="96"/>
      <c r="B153" s="96"/>
      <c r="C153" s="96"/>
      <c r="D153" s="96"/>
      <c r="E153" s="96"/>
      <c r="F153" s="96"/>
      <c r="G153" s="96"/>
      <c r="H153" s="96"/>
      <c r="I153" s="96"/>
      <c r="J153" s="96"/>
    </row>
    <row r="154" spans="1:10" ht="18" customHeight="1">
      <c r="A154" s="99" t="s">
        <v>166</v>
      </c>
      <c r="B154" s="135" t="s">
        <v>167</v>
      </c>
      <c r="C154" s="54"/>
      <c r="D154" s="54"/>
      <c r="E154" s="54"/>
      <c r="F154" s="54"/>
      <c r="G154" s="54"/>
      <c r="H154" s="54"/>
      <c r="I154" s="54"/>
      <c r="J154" s="96"/>
    </row>
    <row r="155" spans="1:10" ht="18" customHeight="1">
      <c r="A155" s="96"/>
      <c r="B155" s="96"/>
      <c r="C155" s="96"/>
      <c r="D155" s="96"/>
      <c r="E155" s="96"/>
      <c r="F155" s="96"/>
      <c r="G155" s="96"/>
      <c r="H155" s="96"/>
      <c r="I155" s="96"/>
      <c r="J155" s="96"/>
    </row>
    <row r="156" spans="1:10" ht="18" customHeight="1">
      <c r="A156" s="96"/>
      <c r="B156" s="96"/>
      <c r="C156" s="96"/>
      <c r="D156" s="96"/>
      <c r="E156" s="96"/>
      <c r="F156" s="102" t="s">
        <v>168</v>
      </c>
      <c r="G156" s="102" t="s">
        <v>169</v>
      </c>
      <c r="H156" s="102"/>
      <c r="I156" s="94"/>
      <c r="J156" s="96"/>
    </row>
    <row r="157" spans="1:10" ht="18" customHeight="1">
      <c r="A157" s="96"/>
      <c r="B157" s="96"/>
      <c r="C157" s="96"/>
      <c r="D157" s="96"/>
      <c r="E157" s="96"/>
      <c r="F157" s="102" t="s">
        <v>164</v>
      </c>
      <c r="G157" s="102" t="s">
        <v>164</v>
      </c>
      <c r="H157" s="102"/>
      <c r="I157" s="94"/>
      <c r="J157" s="96"/>
    </row>
    <row r="158" spans="1:10" ht="18" customHeight="1">
      <c r="A158" s="96"/>
      <c r="B158" s="96"/>
      <c r="C158" s="96"/>
      <c r="D158" s="96"/>
      <c r="E158" s="96"/>
      <c r="F158" s="106" t="s">
        <v>204</v>
      </c>
      <c r="G158" s="106" t="s">
        <v>191</v>
      </c>
      <c r="H158" s="106"/>
      <c r="I158" s="110"/>
      <c r="J158" s="96"/>
    </row>
    <row r="159" spans="1:10" ht="18" customHeight="1">
      <c r="A159" s="96"/>
      <c r="B159" s="96"/>
      <c r="C159" s="96"/>
      <c r="D159" s="96"/>
      <c r="E159" s="96"/>
      <c r="F159" s="102" t="s">
        <v>100</v>
      </c>
      <c r="G159" s="102" t="s">
        <v>100</v>
      </c>
      <c r="H159" s="102"/>
      <c r="I159" s="94"/>
      <c r="J159" s="96"/>
    </row>
    <row r="160" spans="1:10" ht="18" customHeight="1">
      <c r="A160" s="96"/>
      <c r="B160" s="96"/>
      <c r="C160" s="96"/>
      <c r="D160" s="96"/>
      <c r="E160" s="96"/>
      <c r="F160" s="102"/>
      <c r="G160" s="102"/>
      <c r="H160" s="102"/>
      <c r="I160" s="94"/>
      <c r="J160" s="96"/>
    </row>
    <row r="161" spans="1:10" ht="18" customHeight="1" thickBot="1">
      <c r="A161" s="96"/>
      <c r="B161" s="96" t="s">
        <v>101</v>
      </c>
      <c r="C161" s="96"/>
      <c r="D161" s="96"/>
      <c r="E161" s="96"/>
      <c r="F161" s="111">
        <v>63768</v>
      </c>
      <c r="G161" s="111">
        <v>72082</v>
      </c>
      <c r="H161" s="112"/>
      <c r="I161" s="112"/>
      <c r="J161" s="96"/>
    </row>
    <row r="162" spans="1:10" ht="18" customHeight="1" thickBot="1" thickTop="1">
      <c r="A162" s="96"/>
      <c r="B162" s="96" t="s">
        <v>199</v>
      </c>
      <c r="C162" s="96"/>
      <c r="D162" s="96"/>
      <c r="E162" s="96"/>
      <c r="F162" s="111">
        <v>3746</v>
      </c>
      <c r="G162" s="111">
        <v>-5446</v>
      </c>
      <c r="H162" s="112"/>
      <c r="I162" s="112"/>
      <c r="J162" s="96"/>
    </row>
    <row r="163" spans="1:10" ht="18" customHeight="1" thickTop="1">
      <c r="A163" s="96"/>
      <c r="B163" s="96"/>
      <c r="C163" s="96"/>
      <c r="D163" s="96"/>
      <c r="E163" s="96"/>
      <c r="F163" s="96"/>
      <c r="G163" s="96"/>
      <c r="H163" s="96"/>
      <c r="I163" s="96"/>
      <c r="J163" s="96"/>
    </row>
    <row r="164" spans="1:10" ht="34.5" customHeight="1">
      <c r="A164" s="96"/>
      <c r="B164" s="216" t="s">
        <v>251</v>
      </c>
      <c r="C164" s="216"/>
      <c r="D164" s="216"/>
      <c r="E164" s="216"/>
      <c r="F164" s="216"/>
      <c r="G164" s="216"/>
      <c r="H164" s="216"/>
      <c r="I164" s="216"/>
      <c r="J164" s="217"/>
    </row>
    <row r="165" spans="1:10" ht="18" customHeight="1">
      <c r="A165" s="96"/>
      <c r="B165" s="96"/>
      <c r="C165" s="96"/>
      <c r="D165" s="96"/>
      <c r="E165" s="96"/>
      <c r="F165" s="96"/>
      <c r="G165" s="96"/>
      <c r="H165" s="96"/>
      <c r="I165" s="96"/>
      <c r="J165" s="96"/>
    </row>
    <row r="166" spans="1:10" ht="18" customHeight="1">
      <c r="A166" s="99" t="s">
        <v>170</v>
      </c>
      <c r="B166" s="135" t="s">
        <v>200</v>
      </c>
      <c r="C166" s="54"/>
      <c r="D166" s="54"/>
      <c r="E166" s="96"/>
      <c r="F166" s="96"/>
      <c r="G166" s="96"/>
      <c r="H166" s="96"/>
      <c r="I166" s="96"/>
      <c r="J166" s="96"/>
    </row>
    <row r="167" spans="1:10" ht="18" customHeight="1">
      <c r="A167" s="96"/>
      <c r="C167" s="96"/>
      <c r="D167" s="96"/>
      <c r="E167" s="96"/>
      <c r="F167" s="96"/>
      <c r="G167" s="96"/>
      <c r="H167" s="96"/>
      <c r="I167" s="96"/>
      <c r="J167" s="96"/>
    </row>
    <row r="168" spans="1:10" ht="18" customHeight="1">
      <c r="A168" s="96"/>
      <c r="B168" s="216" t="s">
        <v>13</v>
      </c>
      <c r="C168" s="218"/>
      <c r="D168" s="218"/>
      <c r="E168" s="218"/>
      <c r="F168" s="218"/>
      <c r="G168" s="218"/>
      <c r="H168" s="218"/>
      <c r="I168" s="218"/>
      <c r="J168" s="96"/>
    </row>
    <row r="169" spans="1:10" ht="18" customHeight="1">
      <c r="A169" s="96"/>
      <c r="B169" s="96"/>
      <c r="C169" s="96"/>
      <c r="D169" s="96"/>
      <c r="E169" s="96"/>
      <c r="F169" s="96"/>
      <c r="G169" s="96"/>
      <c r="H169" s="96"/>
      <c r="I169" s="96"/>
      <c r="J169" s="96"/>
    </row>
    <row r="170" spans="1:10" ht="18" customHeight="1">
      <c r="A170" s="99" t="s">
        <v>40</v>
      </c>
      <c r="B170" s="98" t="s">
        <v>171</v>
      </c>
      <c r="C170" s="96"/>
      <c r="D170" s="96"/>
      <c r="E170" s="96"/>
      <c r="F170" s="96"/>
      <c r="G170" s="96"/>
      <c r="H170" s="96"/>
      <c r="I170" s="96"/>
      <c r="J170" s="96"/>
    </row>
    <row r="171" spans="1:10" ht="18" customHeight="1">
      <c r="A171" s="99"/>
      <c r="B171" s="98"/>
      <c r="C171" s="96"/>
      <c r="D171" s="96"/>
      <c r="E171" s="96"/>
      <c r="F171" s="96"/>
      <c r="G171" s="96"/>
      <c r="H171" s="96"/>
      <c r="I171" s="96"/>
      <c r="J171" s="96"/>
    </row>
    <row r="172" spans="1:10" ht="18" customHeight="1">
      <c r="A172" s="96"/>
      <c r="B172" s="54" t="s">
        <v>295</v>
      </c>
      <c r="C172" s="54"/>
      <c r="D172" s="54"/>
      <c r="E172" s="54"/>
      <c r="F172" s="54"/>
      <c r="G172" s="54"/>
      <c r="H172" s="54"/>
      <c r="I172" s="54"/>
      <c r="J172" s="96"/>
    </row>
    <row r="173" spans="1:10" ht="18" customHeight="1">
      <c r="A173" s="96"/>
      <c r="B173" s="100"/>
      <c r="C173" s="101"/>
      <c r="D173" s="101"/>
      <c r="E173" s="101"/>
      <c r="F173" s="101"/>
      <c r="G173" s="101"/>
      <c r="H173" s="101"/>
      <c r="I173" s="101"/>
      <c r="J173" s="96"/>
    </row>
    <row r="174" spans="1:10" ht="18" customHeight="1">
      <c r="A174" s="99" t="s">
        <v>172</v>
      </c>
      <c r="B174" s="135" t="s">
        <v>107</v>
      </c>
      <c r="C174" s="96"/>
      <c r="D174" s="96"/>
      <c r="E174" s="96"/>
      <c r="F174" s="96"/>
      <c r="G174" s="96"/>
      <c r="H174" s="96"/>
      <c r="I174" s="96"/>
      <c r="J174" s="96"/>
    </row>
    <row r="175" spans="1:10" ht="18" customHeight="1">
      <c r="A175" s="99"/>
      <c r="B175" s="98"/>
      <c r="C175" s="96"/>
      <c r="D175" s="96"/>
      <c r="E175" s="102"/>
      <c r="F175" s="102"/>
      <c r="G175" s="96"/>
      <c r="H175" s="96"/>
      <c r="I175" s="96"/>
      <c r="J175" s="96"/>
    </row>
    <row r="176" spans="1:10" ht="18" customHeight="1">
      <c r="A176" s="99"/>
      <c r="B176" s="96" t="s">
        <v>173</v>
      </c>
      <c r="C176" s="96"/>
      <c r="D176" s="96"/>
      <c r="E176" s="228"/>
      <c r="F176" s="228"/>
      <c r="G176" s="228"/>
      <c r="H176" s="228"/>
      <c r="I176" s="228"/>
      <c r="J176" s="96"/>
    </row>
    <row r="177" spans="1:10" ht="18" customHeight="1">
      <c r="A177" s="99"/>
      <c r="B177" s="98"/>
      <c r="C177" s="96"/>
      <c r="D177" s="96"/>
      <c r="E177" s="96"/>
      <c r="F177" s="102" t="s">
        <v>174</v>
      </c>
      <c r="G177" s="102" t="s">
        <v>168</v>
      </c>
      <c r="H177" s="102"/>
      <c r="I177" s="94"/>
      <c r="J177" s="96"/>
    </row>
    <row r="178" spans="1:10" ht="18" customHeight="1">
      <c r="A178" s="99"/>
      <c r="B178" s="98"/>
      <c r="C178" s="96"/>
      <c r="D178" s="96"/>
      <c r="E178" s="96"/>
      <c r="F178" s="102" t="s">
        <v>234</v>
      </c>
      <c r="G178" s="102" t="s">
        <v>175</v>
      </c>
      <c r="H178" s="102"/>
      <c r="I178" s="94"/>
      <c r="J178" s="96"/>
    </row>
    <row r="179" spans="1:10" ht="18" customHeight="1">
      <c r="A179" s="99"/>
      <c r="B179" s="98"/>
      <c r="C179" s="96"/>
      <c r="D179" s="96"/>
      <c r="E179" s="96"/>
      <c r="F179" s="102" t="s">
        <v>164</v>
      </c>
      <c r="G179" s="102" t="s">
        <v>245</v>
      </c>
      <c r="H179" s="102"/>
      <c r="I179" s="94"/>
      <c r="J179" s="96"/>
    </row>
    <row r="180" spans="1:10" ht="18" customHeight="1">
      <c r="A180" s="99"/>
      <c r="B180" s="98"/>
      <c r="C180" s="96"/>
      <c r="D180" s="96"/>
      <c r="E180" s="96"/>
      <c r="F180" s="140" t="s">
        <v>204</v>
      </c>
      <c r="G180" s="140" t="s">
        <v>204</v>
      </c>
      <c r="H180" s="140"/>
      <c r="I180" s="110"/>
      <c r="J180" s="96"/>
    </row>
    <row r="181" spans="1:10" ht="18" customHeight="1">
      <c r="A181" s="99"/>
      <c r="B181" s="98"/>
      <c r="C181" s="96"/>
      <c r="D181" s="96"/>
      <c r="E181" s="96"/>
      <c r="F181" s="102" t="s">
        <v>100</v>
      </c>
      <c r="G181" s="102" t="s">
        <v>100</v>
      </c>
      <c r="H181" s="102"/>
      <c r="I181" s="94"/>
      <c r="J181" s="96"/>
    </row>
    <row r="182" spans="1:10" ht="18" customHeight="1">
      <c r="A182" s="99"/>
      <c r="B182" s="96"/>
      <c r="C182" s="96"/>
      <c r="D182" s="96"/>
      <c r="E182" s="96"/>
      <c r="F182" s="96"/>
      <c r="G182" s="96"/>
      <c r="H182" s="96"/>
      <c r="I182" s="104"/>
      <c r="J182" s="96"/>
    </row>
    <row r="183" spans="1:10" ht="18" customHeight="1">
      <c r="A183" s="99"/>
      <c r="B183" s="96"/>
      <c r="C183" s="96"/>
      <c r="D183" s="96"/>
      <c r="E183" s="96"/>
      <c r="F183" s="105"/>
      <c r="G183" s="105"/>
      <c r="H183" s="105"/>
      <c r="I183" s="107"/>
      <c r="J183" s="96"/>
    </row>
    <row r="184" spans="1:10" ht="18" customHeight="1">
      <c r="A184" s="99"/>
      <c r="B184" s="96" t="s">
        <v>235</v>
      </c>
      <c r="C184" s="96"/>
      <c r="D184" s="96"/>
      <c r="E184" s="96"/>
      <c r="F184" s="105">
        <v>-190</v>
      </c>
      <c r="G184" s="105">
        <v>-190</v>
      </c>
      <c r="H184" s="105"/>
      <c r="I184" s="107"/>
      <c r="J184" s="96"/>
    </row>
    <row r="185" spans="1:10" ht="18" customHeight="1">
      <c r="A185" s="99"/>
      <c r="B185" s="96" t="s">
        <v>236</v>
      </c>
      <c r="C185" s="96"/>
      <c r="D185" s="96"/>
      <c r="E185" s="96"/>
      <c r="F185" s="105">
        <v>-201</v>
      </c>
      <c r="G185" s="105">
        <v>-201</v>
      </c>
      <c r="H185" s="105"/>
      <c r="I185" s="107"/>
      <c r="J185" s="96"/>
    </row>
    <row r="186" spans="1:10" ht="18" customHeight="1">
      <c r="A186" s="96"/>
      <c r="B186" s="96"/>
      <c r="C186" s="96"/>
      <c r="D186" s="96"/>
      <c r="E186" s="96"/>
      <c r="F186" s="141">
        <f>SUM(F183:F185)</f>
        <v>-391</v>
      </c>
      <c r="G186" s="141">
        <f>SUM(G183:G185)</f>
        <v>-391</v>
      </c>
      <c r="H186" s="107"/>
      <c r="I186" s="107"/>
      <c r="J186" s="96"/>
    </row>
    <row r="187" spans="1:10" ht="18" customHeight="1">
      <c r="A187" s="96"/>
      <c r="B187" s="96"/>
      <c r="C187" s="96"/>
      <c r="D187" s="96"/>
      <c r="E187" s="96"/>
      <c r="F187" s="104"/>
      <c r="G187" s="107"/>
      <c r="H187" s="107"/>
      <c r="I187" s="107"/>
      <c r="J187" s="96"/>
    </row>
    <row r="188" spans="1:10" ht="18" customHeight="1">
      <c r="A188" s="96"/>
      <c r="B188" s="216" t="s">
        <v>186</v>
      </c>
      <c r="C188" s="216"/>
      <c r="D188" s="216"/>
      <c r="E188" s="216"/>
      <c r="F188" s="216"/>
      <c r="G188" s="216"/>
      <c r="H188" s="216"/>
      <c r="I188" s="216"/>
      <c r="J188" s="96"/>
    </row>
    <row r="189" spans="1:10" ht="18" customHeight="1">
      <c r="A189" s="96"/>
      <c r="B189" s="216" t="s">
        <v>324</v>
      </c>
      <c r="C189" s="216"/>
      <c r="D189" s="216"/>
      <c r="E189" s="216"/>
      <c r="F189" s="216"/>
      <c r="G189" s="216"/>
      <c r="H189" s="216"/>
      <c r="I189" s="216"/>
      <c r="J189" s="96"/>
    </row>
    <row r="190" spans="1:10" ht="18" customHeight="1">
      <c r="A190" s="96"/>
      <c r="B190" s="216" t="s">
        <v>325</v>
      </c>
      <c r="C190" s="216"/>
      <c r="D190" s="216"/>
      <c r="E190" s="216"/>
      <c r="F190" s="216"/>
      <c r="G190" s="216"/>
      <c r="H190" s="216"/>
      <c r="I190" s="216"/>
      <c r="J190" s="96"/>
    </row>
    <row r="191" spans="1:10" ht="18" customHeight="1">
      <c r="A191" s="96"/>
      <c r="B191" s="96"/>
      <c r="C191" s="96"/>
      <c r="D191" s="96"/>
      <c r="E191" s="96"/>
      <c r="F191" s="96"/>
      <c r="G191" s="96"/>
      <c r="H191" s="96"/>
      <c r="I191" s="96"/>
      <c r="J191" s="96"/>
    </row>
    <row r="192" spans="1:10" ht="18" customHeight="1">
      <c r="A192" s="99" t="s">
        <v>177</v>
      </c>
      <c r="B192" s="98" t="s">
        <v>178</v>
      </c>
      <c r="C192" s="96"/>
      <c r="D192" s="96"/>
      <c r="E192" s="96"/>
      <c r="F192" s="96"/>
      <c r="G192" s="96"/>
      <c r="H192" s="96"/>
      <c r="I192" s="96"/>
      <c r="J192" s="96"/>
    </row>
    <row r="193" spans="1:10" ht="18" customHeight="1">
      <c r="A193" s="99"/>
      <c r="B193" s="98"/>
      <c r="C193" s="96"/>
      <c r="D193" s="96"/>
      <c r="E193" s="96"/>
      <c r="F193" s="96"/>
      <c r="G193" s="96"/>
      <c r="H193" s="96"/>
      <c r="I193" s="96"/>
      <c r="J193" s="96"/>
    </row>
    <row r="194" spans="1:10" ht="18" customHeight="1">
      <c r="A194" s="96"/>
      <c r="B194" s="222" t="s">
        <v>82</v>
      </c>
      <c r="C194" s="222"/>
      <c r="D194" s="222"/>
      <c r="E194" s="222"/>
      <c r="F194" s="222"/>
      <c r="G194" s="222"/>
      <c r="H194" s="222"/>
      <c r="I194" s="222"/>
      <c r="J194" s="223"/>
    </row>
    <row r="195" spans="1:10" ht="18" customHeight="1">
      <c r="A195" s="96"/>
      <c r="B195" s="96"/>
      <c r="C195" s="96"/>
      <c r="D195" s="96"/>
      <c r="E195" s="96"/>
      <c r="F195" s="96"/>
      <c r="G195" s="96"/>
      <c r="H195" s="96"/>
      <c r="I195" s="96"/>
      <c r="J195" s="96"/>
    </row>
    <row r="196" spans="1:10" ht="18" customHeight="1">
      <c r="A196" s="96"/>
      <c r="B196" s="96"/>
      <c r="C196" s="96"/>
      <c r="D196" s="96"/>
      <c r="E196" s="96"/>
      <c r="F196" s="96"/>
      <c r="G196" s="96"/>
      <c r="H196" s="96"/>
      <c r="I196" s="96"/>
      <c r="J196" s="96"/>
    </row>
    <row r="197" spans="1:10" ht="18" customHeight="1">
      <c r="A197" s="96"/>
      <c r="B197" s="96"/>
      <c r="C197" s="96"/>
      <c r="D197" s="96"/>
      <c r="E197" s="96"/>
      <c r="F197" s="96"/>
      <c r="G197" s="96"/>
      <c r="H197" s="96"/>
      <c r="I197" s="96"/>
      <c r="J197" s="96"/>
    </row>
    <row r="198" spans="1:10" ht="18" customHeight="1">
      <c r="A198" s="96"/>
      <c r="B198" s="96"/>
      <c r="C198" s="96"/>
      <c r="D198" s="96"/>
      <c r="E198" s="96"/>
      <c r="F198" s="96"/>
      <c r="G198" s="96"/>
      <c r="H198" s="96"/>
      <c r="I198" s="96"/>
      <c r="J198" s="96"/>
    </row>
    <row r="199" spans="1:10" ht="18" customHeight="1">
      <c r="A199" s="96"/>
      <c r="B199" s="96"/>
      <c r="C199" s="96"/>
      <c r="D199" s="96"/>
      <c r="E199" s="96"/>
      <c r="F199" s="96"/>
      <c r="G199" s="96"/>
      <c r="H199" s="96"/>
      <c r="I199" s="96"/>
      <c r="J199" s="96"/>
    </row>
    <row r="200" spans="1:10" ht="18" customHeight="1">
      <c r="A200" s="96"/>
      <c r="B200" s="96"/>
      <c r="C200" s="96"/>
      <c r="D200" s="96"/>
      <c r="E200" s="96"/>
      <c r="F200" s="96"/>
      <c r="G200" s="96"/>
      <c r="H200" s="96"/>
      <c r="I200" s="96"/>
      <c r="J200" s="96"/>
    </row>
    <row r="201" spans="1:10" ht="18" customHeight="1">
      <c r="A201" s="96"/>
      <c r="B201" s="96"/>
      <c r="C201" s="96"/>
      <c r="D201" s="96"/>
      <c r="E201" s="96"/>
      <c r="F201" s="96"/>
      <c r="G201" s="96"/>
      <c r="H201" s="96"/>
      <c r="I201" s="96"/>
      <c r="J201" s="96"/>
    </row>
    <row r="202" spans="1:10" ht="18" customHeight="1">
      <c r="A202" s="96"/>
      <c r="B202" s="96"/>
      <c r="C202" s="96"/>
      <c r="D202" s="96"/>
      <c r="E202" s="96"/>
      <c r="F202" s="96"/>
      <c r="G202" s="96"/>
      <c r="H202" s="96"/>
      <c r="I202" s="96"/>
      <c r="J202" s="96"/>
    </row>
    <row r="203" spans="1:10" ht="18" customHeight="1">
      <c r="A203" s="96"/>
      <c r="B203" s="96"/>
      <c r="C203" s="96"/>
      <c r="D203" s="96"/>
      <c r="E203" s="96"/>
      <c r="F203" s="96"/>
      <c r="G203" s="96"/>
      <c r="H203" s="96"/>
      <c r="I203" s="96"/>
      <c r="J203" s="96"/>
    </row>
    <row r="204" spans="1:10" ht="18" customHeight="1">
      <c r="A204" s="213" t="s">
        <v>31</v>
      </c>
      <c r="B204" s="213"/>
      <c r="C204" s="213"/>
      <c r="D204" s="213"/>
      <c r="E204" s="213"/>
      <c r="F204" s="213"/>
      <c r="G204" s="213"/>
      <c r="H204" s="213"/>
      <c r="I204" s="213"/>
      <c r="J204" s="213"/>
    </row>
    <row r="205" spans="1:10" ht="18" customHeight="1">
      <c r="A205" s="129"/>
      <c r="B205" s="129"/>
      <c r="C205" s="129"/>
      <c r="D205" s="129"/>
      <c r="E205" s="129"/>
      <c r="F205" s="129"/>
      <c r="G205" s="129"/>
      <c r="H205" s="129"/>
      <c r="I205" s="129"/>
      <c r="J205" s="96"/>
    </row>
    <row r="206" spans="1:10" ht="18" customHeight="1">
      <c r="A206" s="129"/>
      <c r="B206" s="129"/>
      <c r="C206" s="129"/>
      <c r="D206" s="129"/>
      <c r="E206" s="129"/>
      <c r="F206" s="129"/>
      <c r="G206" s="129"/>
      <c r="H206" s="129"/>
      <c r="I206" s="129"/>
      <c r="J206" s="96"/>
    </row>
    <row r="207" spans="1:10" ht="18" customHeight="1">
      <c r="A207" s="99" t="s">
        <v>41</v>
      </c>
      <c r="B207" s="98" t="s">
        <v>179</v>
      </c>
      <c r="C207" s="96"/>
      <c r="D207" s="96"/>
      <c r="E207" s="96"/>
      <c r="F207" s="96"/>
      <c r="G207" s="96"/>
      <c r="H207" s="96"/>
      <c r="I207" s="96"/>
      <c r="J207" s="96"/>
    </row>
    <row r="208" spans="1:10" ht="18" customHeight="1">
      <c r="A208" s="99"/>
      <c r="B208" s="98"/>
      <c r="C208" s="96"/>
      <c r="D208" s="96"/>
      <c r="E208" s="96"/>
      <c r="F208" s="114"/>
      <c r="G208" s="96"/>
      <c r="H208" s="96"/>
      <c r="I208" s="114"/>
      <c r="J208" s="96"/>
    </row>
    <row r="209" spans="1:10" ht="18" customHeight="1">
      <c r="A209" s="99"/>
      <c r="B209" s="99" t="s">
        <v>271</v>
      </c>
      <c r="C209" s="96"/>
      <c r="D209" s="96"/>
      <c r="E209" s="96"/>
      <c r="F209" s="115"/>
      <c r="G209" s="96"/>
      <c r="H209" s="96"/>
      <c r="I209" s="115"/>
      <c r="J209" s="96"/>
    </row>
    <row r="210" spans="1:10" ht="18" customHeight="1">
      <c r="A210" s="99"/>
      <c r="B210" s="96"/>
      <c r="C210" s="96"/>
      <c r="D210" s="96"/>
      <c r="E210" s="96"/>
      <c r="F210" s="96"/>
      <c r="G210" s="96"/>
      <c r="H210" s="96"/>
      <c r="I210" s="96"/>
      <c r="J210" s="96"/>
    </row>
    <row r="211" spans="1:10" ht="18" customHeight="1">
      <c r="A211" s="99"/>
      <c r="B211" s="216" t="s">
        <v>20</v>
      </c>
      <c r="C211" s="218"/>
      <c r="D211" s="218"/>
      <c r="E211" s="218"/>
      <c r="F211" s="218"/>
      <c r="G211" s="218"/>
      <c r="H211" s="218"/>
      <c r="I211" s="218"/>
      <c r="J211" s="96"/>
    </row>
    <row r="212" spans="1:10" ht="18" customHeight="1">
      <c r="A212" s="99"/>
      <c r="B212" s="96"/>
      <c r="C212" s="96"/>
      <c r="D212" s="96"/>
      <c r="E212" s="96"/>
      <c r="F212" s="96"/>
      <c r="G212" s="96"/>
      <c r="H212" s="96"/>
      <c r="I212" s="96"/>
      <c r="J212" s="96"/>
    </row>
    <row r="213" spans="1:10" ht="18" customHeight="1">
      <c r="A213" s="99"/>
      <c r="B213" s="96"/>
      <c r="C213" s="96"/>
      <c r="D213" s="96"/>
      <c r="E213" s="96"/>
      <c r="F213" s="142" t="s">
        <v>180</v>
      </c>
      <c r="G213" s="96"/>
      <c r="H213" s="96"/>
      <c r="I213" s="114"/>
      <c r="J213" s="96"/>
    </row>
    <row r="214" spans="1:10" ht="18" customHeight="1">
      <c r="A214" s="99"/>
      <c r="B214" s="96"/>
      <c r="C214" s="96"/>
      <c r="D214" s="96"/>
      <c r="E214" s="96"/>
      <c r="F214" s="142"/>
      <c r="G214" s="96"/>
      <c r="H214" s="96"/>
      <c r="I214" s="114"/>
      <c r="J214" s="96"/>
    </row>
    <row r="215" spans="1:10" ht="18" customHeight="1">
      <c r="A215" s="96"/>
      <c r="B215" s="96" t="s">
        <v>83</v>
      </c>
      <c r="C215" s="96"/>
      <c r="D215" s="96"/>
      <c r="E215" s="96"/>
      <c r="F215" s="143">
        <v>16091</v>
      </c>
      <c r="G215" s="96"/>
      <c r="H215" s="96"/>
      <c r="I215" s="143"/>
      <c r="J215" s="96"/>
    </row>
    <row r="216" spans="1:10" ht="18" customHeight="1">
      <c r="A216" s="96"/>
      <c r="B216" s="96" t="s">
        <v>84</v>
      </c>
      <c r="C216" s="96"/>
      <c r="D216" s="96"/>
      <c r="E216" s="96"/>
      <c r="F216" s="144">
        <v>663</v>
      </c>
      <c r="G216" s="96"/>
      <c r="H216" s="96"/>
      <c r="I216" s="143"/>
      <c r="J216" s="96"/>
    </row>
    <row r="217" spans="1:10" ht="18" customHeight="1">
      <c r="A217" s="96"/>
      <c r="B217" s="96" t="s">
        <v>85</v>
      </c>
      <c r="C217" s="96"/>
      <c r="D217" s="96"/>
      <c r="E217" s="96"/>
      <c r="F217" s="144">
        <v>663</v>
      </c>
      <c r="G217" s="96"/>
      <c r="H217" s="96"/>
      <c r="I217" s="143"/>
      <c r="J217" s="96"/>
    </row>
    <row r="218" spans="1:10" ht="18" customHeight="1">
      <c r="A218" s="96"/>
      <c r="B218" s="96"/>
      <c r="C218" s="96"/>
      <c r="D218" s="96"/>
      <c r="E218" s="96"/>
      <c r="F218" s="144"/>
      <c r="G218" s="96"/>
      <c r="H218" s="96"/>
      <c r="I218" s="143"/>
      <c r="J218" s="96"/>
    </row>
    <row r="219" spans="1:10" ht="18" customHeight="1">
      <c r="A219" s="99" t="s">
        <v>42</v>
      </c>
      <c r="B219" s="98" t="s">
        <v>181</v>
      </c>
      <c r="C219" s="96"/>
      <c r="D219" s="96"/>
      <c r="E219" s="96"/>
      <c r="F219" s="96"/>
      <c r="G219" s="116"/>
      <c r="H219" s="116"/>
      <c r="I219" s="96"/>
      <c r="J219" s="96"/>
    </row>
    <row r="220" spans="1:10" ht="18" customHeight="1">
      <c r="A220" s="96"/>
      <c r="B220" s="98"/>
      <c r="C220" s="96"/>
      <c r="D220" s="96"/>
      <c r="E220" s="96"/>
      <c r="F220" s="96"/>
      <c r="G220" s="116"/>
      <c r="H220" s="116"/>
      <c r="I220" s="96"/>
      <c r="J220" s="96"/>
    </row>
    <row r="221" spans="1:10" ht="18" customHeight="1">
      <c r="A221" s="96"/>
      <c r="B221" s="216" t="s">
        <v>203</v>
      </c>
      <c r="C221" s="218"/>
      <c r="D221" s="218"/>
      <c r="E221" s="218"/>
      <c r="F221" s="218"/>
      <c r="G221" s="218"/>
      <c r="H221" s="218"/>
      <c r="I221" s="218"/>
      <c r="J221" s="96"/>
    </row>
    <row r="222" spans="1:10" ht="18" customHeight="1">
      <c r="A222" s="96"/>
      <c r="B222" s="96"/>
      <c r="C222" s="96"/>
      <c r="D222" s="96"/>
      <c r="E222" s="96"/>
      <c r="F222" s="144"/>
      <c r="G222" s="96"/>
      <c r="H222" s="96"/>
      <c r="I222" s="143"/>
      <c r="J222" s="96"/>
    </row>
    <row r="223" spans="1:10" ht="18" customHeight="1">
      <c r="A223" s="99" t="s">
        <v>43</v>
      </c>
      <c r="B223" s="135" t="s">
        <v>182</v>
      </c>
      <c r="C223" s="54"/>
      <c r="D223" s="54"/>
      <c r="E223" s="96"/>
      <c r="F223" s="96"/>
      <c r="G223" s="96"/>
      <c r="H223" s="96"/>
      <c r="I223" s="96"/>
      <c r="J223" s="96"/>
    </row>
    <row r="224" spans="1:10" ht="18" customHeight="1">
      <c r="A224" s="99"/>
      <c r="B224" s="98"/>
      <c r="C224" s="96"/>
      <c r="D224" s="96"/>
      <c r="E224" s="96"/>
      <c r="F224" s="96"/>
      <c r="G224" s="96"/>
      <c r="H224" s="96"/>
      <c r="I224" s="96"/>
      <c r="J224" s="96"/>
    </row>
    <row r="225" spans="1:10" ht="18" customHeight="1">
      <c r="A225" s="99"/>
      <c r="B225" s="216" t="s">
        <v>21</v>
      </c>
      <c r="C225" s="218"/>
      <c r="D225" s="218"/>
      <c r="E225" s="218"/>
      <c r="F225" s="218"/>
      <c r="G225" s="218"/>
      <c r="H225" s="218"/>
      <c r="I225" s="218"/>
      <c r="J225" s="96"/>
    </row>
    <row r="226" spans="1:10" ht="18" customHeight="1">
      <c r="A226" s="99"/>
      <c r="B226" s="96"/>
      <c r="C226" s="96"/>
      <c r="D226" s="96"/>
      <c r="E226" s="96"/>
      <c r="F226" s="96"/>
      <c r="G226" s="96"/>
      <c r="H226" s="96"/>
      <c r="I226" s="96"/>
      <c r="J226" s="96"/>
    </row>
    <row r="227" spans="1:10" ht="18" customHeight="1">
      <c r="A227" s="99"/>
      <c r="B227" s="96"/>
      <c r="C227" s="96"/>
      <c r="D227" s="96"/>
      <c r="E227" s="94" t="s">
        <v>250</v>
      </c>
      <c r="G227" s="94" t="s">
        <v>246</v>
      </c>
      <c r="H227" s="94"/>
      <c r="I227" s="94"/>
      <c r="J227" s="96"/>
    </row>
    <row r="228" spans="1:10" ht="18" customHeight="1">
      <c r="A228" s="99"/>
      <c r="B228" s="96"/>
      <c r="C228" s="96"/>
      <c r="D228" s="96"/>
      <c r="E228" s="145" t="s">
        <v>247</v>
      </c>
      <c r="F228" s="94"/>
      <c r="G228" s="145" t="s">
        <v>247</v>
      </c>
      <c r="H228" s="94"/>
      <c r="I228" s="94"/>
      <c r="J228" s="96"/>
    </row>
    <row r="229" spans="1:10" ht="18" customHeight="1">
      <c r="A229" s="99"/>
      <c r="B229" s="96" t="s">
        <v>202</v>
      </c>
      <c r="C229" s="96"/>
      <c r="D229" s="96"/>
      <c r="E229" s="96"/>
      <c r="F229" s="96"/>
      <c r="G229" s="104"/>
      <c r="H229" s="104"/>
      <c r="I229" s="104"/>
      <c r="J229" s="96"/>
    </row>
    <row r="230" spans="1:10" ht="18" customHeight="1">
      <c r="A230" s="99"/>
      <c r="B230" s="96" t="s">
        <v>86</v>
      </c>
      <c r="C230" s="96"/>
      <c r="D230" s="96"/>
      <c r="E230" s="96"/>
      <c r="F230" s="105"/>
      <c r="G230" s="107"/>
      <c r="H230" s="107"/>
      <c r="I230" s="107"/>
      <c r="J230" s="96"/>
    </row>
    <row r="231" spans="1:10" ht="18" customHeight="1">
      <c r="A231" s="99"/>
      <c r="B231" s="96" t="s">
        <v>87</v>
      </c>
      <c r="C231" s="96"/>
      <c r="D231" s="96"/>
      <c r="E231" s="96"/>
      <c r="F231" s="107"/>
      <c r="G231" s="107">
        <v>132</v>
      </c>
      <c r="H231" s="107"/>
      <c r="I231" s="107"/>
      <c r="J231" s="96"/>
    </row>
    <row r="232" spans="1:10" ht="18" customHeight="1">
      <c r="A232" s="99"/>
      <c r="B232" s="96"/>
      <c r="C232" s="96"/>
      <c r="D232" s="96"/>
      <c r="E232" s="96"/>
      <c r="F232" s="104"/>
      <c r="G232" s="107"/>
      <c r="H232" s="107"/>
      <c r="I232" s="107"/>
      <c r="J232" s="96"/>
    </row>
    <row r="233" spans="1:10" ht="18" customHeight="1">
      <c r="A233" s="99"/>
      <c r="B233" s="96" t="s">
        <v>88</v>
      </c>
      <c r="C233" s="96"/>
      <c r="D233" s="96"/>
      <c r="E233" s="96"/>
      <c r="F233" s="107"/>
      <c r="G233" s="96"/>
      <c r="H233" s="96"/>
      <c r="I233" s="104"/>
      <c r="J233" s="96"/>
    </row>
    <row r="234" spans="1:10" ht="18" customHeight="1">
      <c r="A234" s="99"/>
      <c r="B234" s="96" t="s">
        <v>248</v>
      </c>
      <c r="C234" s="96"/>
      <c r="D234" s="96"/>
      <c r="E234" s="96" t="s">
        <v>249</v>
      </c>
      <c r="F234" s="107"/>
      <c r="G234" s="107">
        <v>27000</v>
      </c>
      <c r="H234" s="107"/>
      <c r="I234" s="107"/>
      <c r="J234" s="96"/>
    </row>
    <row r="235" spans="1:10" ht="18" customHeight="1" thickBot="1">
      <c r="A235" s="99"/>
      <c r="B235" s="96"/>
      <c r="C235" s="96"/>
      <c r="D235" s="96"/>
      <c r="E235" s="96"/>
      <c r="F235" s="107"/>
      <c r="G235" s="109">
        <f>SUM(G231:G234)</f>
        <v>27132</v>
      </c>
      <c r="H235" s="107"/>
      <c r="I235" s="107"/>
      <c r="J235" s="96"/>
    </row>
    <row r="236" spans="1:10" ht="18" customHeight="1" thickTop="1">
      <c r="A236" s="99"/>
      <c r="B236" s="96"/>
      <c r="C236" s="96"/>
      <c r="D236" s="96"/>
      <c r="E236" s="96"/>
      <c r="F236" s="107"/>
      <c r="G236" s="107"/>
      <c r="H236" s="107"/>
      <c r="I236" s="107"/>
      <c r="J236" s="96"/>
    </row>
    <row r="237" spans="1:10" ht="18" customHeight="1" thickBot="1">
      <c r="A237" s="99"/>
      <c r="B237" s="96" t="s">
        <v>185</v>
      </c>
      <c r="C237" s="96"/>
      <c r="D237" s="96"/>
      <c r="E237" s="96"/>
      <c r="F237" s="107"/>
      <c r="G237" s="117">
        <f>G235</f>
        <v>27132</v>
      </c>
      <c r="H237" s="107"/>
      <c r="I237" s="107"/>
      <c r="J237" s="96"/>
    </row>
    <row r="238" spans="1:10" ht="18" customHeight="1" thickTop="1">
      <c r="A238" s="213"/>
      <c r="B238" s="213"/>
      <c r="C238" s="213"/>
      <c r="D238" s="213"/>
      <c r="E238" s="213"/>
      <c r="F238" s="213"/>
      <c r="G238" s="213"/>
      <c r="H238" s="213"/>
      <c r="I238" s="213"/>
      <c r="J238" s="107"/>
    </row>
    <row r="239" spans="1:10" ht="18" customHeight="1">
      <c r="A239" s="99"/>
      <c r="B239" s="216" t="s">
        <v>89</v>
      </c>
      <c r="C239" s="216"/>
      <c r="D239" s="216"/>
      <c r="E239" s="216"/>
      <c r="F239" s="216"/>
      <c r="G239" s="216"/>
      <c r="H239" s="216"/>
      <c r="I239" s="216"/>
      <c r="J239" s="217"/>
    </row>
    <row r="240" spans="1:10" ht="18" customHeight="1">
      <c r="A240" s="96"/>
      <c r="B240" s="96"/>
      <c r="C240" s="96"/>
      <c r="D240" s="96"/>
      <c r="E240" s="96"/>
      <c r="F240" s="144"/>
      <c r="G240" s="96"/>
      <c r="H240" s="96"/>
      <c r="I240" s="143"/>
      <c r="J240" s="96"/>
    </row>
    <row r="241" spans="1:10" ht="18" customHeight="1">
      <c r="A241" s="99" t="s">
        <v>44</v>
      </c>
      <c r="B241" s="98" t="s">
        <v>183</v>
      </c>
      <c r="C241" s="96"/>
      <c r="D241" s="96"/>
      <c r="E241" s="96"/>
      <c r="F241" s="96"/>
      <c r="G241" s="116"/>
      <c r="H241" s="116"/>
      <c r="I241" s="96"/>
      <c r="J241" s="96"/>
    </row>
    <row r="242" spans="1:10" ht="18" customHeight="1">
      <c r="A242" s="96"/>
      <c r="B242" s="98"/>
      <c r="C242" s="96"/>
      <c r="D242" s="96"/>
      <c r="E242" s="96"/>
      <c r="F242" s="96"/>
      <c r="G242" s="116"/>
      <c r="H242" s="116"/>
      <c r="I242" s="96"/>
      <c r="J242" s="148"/>
    </row>
    <row r="243" spans="1:10" ht="18" customHeight="1">
      <c r="A243" s="96"/>
      <c r="B243" s="216" t="s">
        <v>294</v>
      </c>
      <c r="C243" s="218"/>
      <c r="D243" s="218"/>
      <c r="E243" s="218"/>
      <c r="F243" s="218"/>
      <c r="G243" s="218"/>
      <c r="H243" s="218"/>
      <c r="I243" s="218"/>
      <c r="J243" s="147"/>
    </row>
    <row r="244" spans="1:10" ht="18" customHeight="1">
      <c r="A244" s="96"/>
      <c r="B244" s="100"/>
      <c r="C244" s="101"/>
      <c r="D244" s="101"/>
      <c r="E244" s="101"/>
      <c r="F244" s="101"/>
      <c r="G244" s="101"/>
      <c r="H244" s="101"/>
      <c r="I244" s="101"/>
      <c r="J244" s="150"/>
    </row>
    <row r="245" spans="1:10" ht="18" customHeight="1">
      <c r="A245" s="96"/>
      <c r="B245" s="207" t="s">
        <v>296</v>
      </c>
      <c r="C245" s="208"/>
      <c r="D245" s="207" t="s">
        <v>297</v>
      </c>
      <c r="E245" s="208"/>
      <c r="F245" s="181"/>
      <c r="G245" s="182"/>
      <c r="H245" s="182"/>
      <c r="I245" s="183"/>
      <c r="J245" s="149"/>
    </row>
    <row r="246" spans="1:10" ht="18" customHeight="1">
      <c r="A246" s="96"/>
      <c r="B246" s="209" t="s">
        <v>247</v>
      </c>
      <c r="C246" s="210"/>
      <c r="D246" s="211" t="s">
        <v>241</v>
      </c>
      <c r="E246" s="212"/>
      <c r="F246" s="184" t="s">
        <v>22</v>
      </c>
      <c r="G246" s="185"/>
      <c r="H246" s="185"/>
      <c r="I246" s="186"/>
      <c r="J246" s="149"/>
    </row>
    <row r="247" spans="1:10" ht="18" customHeight="1">
      <c r="A247" s="96"/>
      <c r="B247" s="224" t="s">
        <v>299</v>
      </c>
      <c r="C247" s="225"/>
      <c r="D247" s="226" t="s">
        <v>27</v>
      </c>
      <c r="E247" s="227"/>
      <c r="F247" s="187" t="s">
        <v>24</v>
      </c>
      <c r="G247" s="188"/>
      <c r="H247" s="188"/>
      <c r="I247" s="189"/>
      <c r="J247" s="149"/>
    </row>
    <row r="248" spans="1:10" ht="18" customHeight="1">
      <c r="A248" s="96"/>
      <c r="B248" s="224" t="s">
        <v>300</v>
      </c>
      <c r="C248" s="225"/>
      <c r="D248" s="226" t="s">
        <v>28</v>
      </c>
      <c r="E248" s="227"/>
      <c r="F248" s="187" t="s">
        <v>25</v>
      </c>
      <c r="G248" s="188"/>
      <c r="H248" s="188"/>
      <c r="I248" s="189"/>
      <c r="J248" s="149"/>
    </row>
    <row r="249" spans="1:10" ht="18" customHeight="1">
      <c r="A249" s="96"/>
      <c r="B249" s="224" t="s">
        <v>301</v>
      </c>
      <c r="C249" s="225"/>
      <c r="D249" s="229" t="s">
        <v>27</v>
      </c>
      <c r="E249" s="230"/>
      <c r="F249" s="190" t="s">
        <v>26</v>
      </c>
      <c r="G249" s="185"/>
      <c r="H249" s="185"/>
      <c r="I249" s="186"/>
      <c r="J249" s="149"/>
    </row>
    <row r="250" spans="1:10" ht="18" customHeight="1">
      <c r="A250" s="96"/>
      <c r="B250" s="175"/>
      <c r="C250" s="130"/>
      <c r="D250" s="130"/>
      <c r="E250" s="130"/>
      <c r="F250" s="130"/>
      <c r="G250" s="130"/>
      <c r="H250" s="130"/>
      <c r="I250" s="130"/>
      <c r="J250" s="149"/>
    </row>
    <row r="251" spans="1:10" ht="33.75" customHeight="1">
      <c r="A251" s="96"/>
      <c r="B251" s="214" t="s">
        <v>23</v>
      </c>
      <c r="C251" s="215"/>
      <c r="D251" s="215"/>
      <c r="E251" s="215"/>
      <c r="F251" s="215"/>
      <c r="G251" s="215"/>
      <c r="H251" s="215"/>
      <c r="I251" s="215"/>
      <c r="J251" s="215"/>
    </row>
    <row r="252" spans="1:10" ht="18" customHeight="1">
      <c r="A252" s="96"/>
      <c r="B252" s="175"/>
      <c r="C252" s="130"/>
      <c r="D252" s="130"/>
      <c r="E252" s="130"/>
      <c r="F252" s="130"/>
      <c r="G252" s="130"/>
      <c r="H252" s="130"/>
      <c r="I252" s="130"/>
      <c r="J252" s="146"/>
    </row>
    <row r="253" spans="1:10" ht="18" customHeight="1">
      <c r="A253" s="96"/>
      <c r="B253" s="191" t="s">
        <v>18</v>
      </c>
      <c r="C253" s="130"/>
      <c r="D253" s="130"/>
      <c r="E253" s="130"/>
      <c r="F253" s="130"/>
      <c r="G253" s="130"/>
      <c r="H253" s="130"/>
      <c r="I253" s="130"/>
      <c r="J253" s="148"/>
    </row>
    <row r="254" spans="1:10" ht="18" customHeight="1">
      <c r="A254" s="96"/>
      <c r="B254" s="154"/>
      <c r="C254" s="130"/>
      <c r="D254" s="130"/>
      <c r="E254" s="130"/>
      <c r="F254" s="130"/>
      <c r="G254" s="130"/>
      <c r="H254" s="130"/>
      <c r="I254" s="130"/>
      <c r="J254" s="146"/>
    </row>
    <row r="255" spans="1:10" ht="33.75" customHeight="1">
      <c r="A255" s="96"/>
      <c r="B255" s="214" t="s">
        <v>298</v>
      </c>
      <c r="C255" s="215"/>
      <c r="D255" s="215"/>
      <c r="E255" s="215"/>
      <c r="F255" s="215"/>
      <c r="G255" s="215"/>
      <c r="H255" s="215"/>
      <c r="I255" s="215"/>
      <c r="J255" s="215"/>
    </row>
    <row r="256" spans="1:10" ht="18" customHeight="1">
      <c r="A256" s="96"/>
      <c r="B256" s="154"/>
      <c r="C256" s="130"/>
      <c r="D256" s="130"/>
      <c r="E256" s="130"/>
      <c r="F256" s="130"/>
      <c r="G256" s="130"/>
      <c r="H256" s="130"/>
      <c r="I256" s="130"/>
      <c r="J256" s="146"/>
    </row>
    <row r="257" spans="1:10" ht="18" customHeight="1">
      <c r="A257" s="96"/>
      <c r="B257" s="191" t="s">
        <v>19</v>
      </c>
      <c r="C257" s="130"/>
      <c r="D257" s="130"/>
      <c r="E257" s="130"/>
      <c r="F257" s="130"/>
      <c r="G257" s="130"/>
      <c r="H257" s="130"/>
      <c r="I257" s="130"/>
      <c r="J257" s="192"/>
    </row>
    <row r="258" spans="1:10" ht="18" customHeight="1">
      <c r="A258" s="96"/>
      <c r="B258" s="154"/>
      <c r="C258" s="130"/>
      <c r="D258" s="130"/>
      <c r="E258" s="130"/>
      <c r="F258" s="130"/>
      <c r="G258" s="130"/>
      <c r="H258" s="130"/>
      <c r="I258" s="130"/>
      <c r="J258" s="146"/>
    </row>
    <row r="259" spans="1:10" ht="33.75" customHeight="1">
      <c r="A259" s="96"/>
      <c r="B259" s="214" t="s">
        <v>315</v>
      </c>
      <c r="C259" s="215"/>
      <c r="D259" s="215"/>
      <c r="E259" s="215"/>
      <c r="F259" s="215"/>
      <c r="G259" s="215"/>
      <c r="H259" s="215"/>
      <c r="I259" s="215"/>
      <c r="J259" s="215"/>
    </row>
    <row r="260" spans="1:10" ht="18" customHeight="1">
      <c r="A260" s="96"/>
      <c r="B260" s="96"/>
      <c r="C260" s="96"/>
      <c r="D260" s="96"/>
      <c r="E260" s="96"/>
      <c r="F260" s="144"/>
      <c r="G260" s="96"/>
      <c r="H260" s="96"/>
      <c r="I260" s="143"/>
      <c r="J260" s="96"/>
    </row>
    <row r="261" spans="1:10" ht="18" customHeight="1">
      <c r="A261" s="99" t="s">
        <v>45</v>
      </c>
      <c r="B261" s="135" t="s">
        <v>14</v>
      </c>
      <c r="C261" s="54"/>
      <c r="D261" s="54"/>
      <c r="E261" s="54"/>
      <c r="F261" s="54"/>
      <c r="G261" s="54"/>
      <c r="H261" s="54"/>
      <c r="I261" s="193"/>
      <c r="J261" s="54"/>
    </row>
    <row r="262" spans="1:10" ht="18" customHeight="1">
      <c r="A262" s="99"/>
      <c r="B262" s="135"/>
      <c r="C262" s="54"/>
      <c r="D262" s="54"/>
      <c r="E262" s="54"/>
      <c r="F262" s="54"/>
      <c r="G262" s="54"/>
      <c r="H262" s="54"/>
      <c r="I262" s="193"/>
      <c r="J262" s="54"/>
    </row>
    <row r="263" spans="1:10" ht="18" customHeight="1">
      <c r="A263" s="99"/>
      <c r="B263" s="214" t="s">
        <v>320</v>
      </c>
      <c r="C263" s="214"/>
      <c r="D263" s="214"/>
      <c r="E263" s="214"/>
      <c r="F263" s="214"/>
      <c r="G263" s="214"/>
      <c r="H263" s="214"/>
      <c r="I263" s="214"/>
      <c r="J263" s="215"/>
    </row>
    <row r="264" spans="1:10" ht="18" customHeight="1">
      <c r="A264" s="96"/>
      <c r="B264" s="135"/>
      <c r="C264" s="54"/>
      <c r="D264" s="54"/>
      <c r="E264" s="54"/>
      <c r="F264" s="54"/>
      <c r="G264" s="54"/>
      <c r="H264" s="54"/>
      <c r="I264" s="193"/>
      <c r="J264" s="54"/>
    </row>
    <row r="265" spans="1:10" ht="18" customHeight="1">
      <c r="A265" s="99" t="s">
        <v>46</v>
      </c>
      <c r="B265" s="135" t="s">
        <v>184</v>
      </c>
      <c r="C265" s="54"/>
      <c r="D265" s="54"/>
      <c r="E265" s="54"/>
      <c r="F265" s="54"/>
      <c r="G265" s="54"/>
      <c r="H265" s="54"/>
      <c r="I265" s="193"/>
      <c r="J265" s="54"/>
    </row>
    <row r="266" spans="1:10" ht="18" customHeight="1">
      <c r="A266" s="96"/>
      <c r="B266" s="54"/>
      <c r="C266" s="54"/>
      <c r="D266" s="54"/>
      <c r="E266" s="54"/>
      <c r="F266" s="54"/>
      <c r="G266" s="54"/>
      <c r="H266" s="54"/>
      <c r="I266" s="193"/>
      <c r="J266" s="54"/>
    </row>
    <row r="267" spans="1:10" ht="15.75" customHeight="1">
      <c r="A267" s="96"/>
      <c r="B267" s="214" t="s">
        <v>198</v>
      </c>
      <c r="C267" s="214"/>
      <c r="D267" s="214"/>
      <c r="E267" s="214"/>
      <c r="F267" s="214"/>
      <c r="G267" s="214"/>
      <c r="H267" s="214"/>
      <c r="I267" s="214"/>
      <c r="J267" s="215"/>
    </row>
    <row r="268" spans="1:10" ht="18" customHeight="1">
      <c r="A268" s="96"/>
      <c r="B268" s="96"/>
      <c r="C268" s="96"/>
      <c r="D268" s="96"/>
      <c r="E268" s="96"/>
      <c r="F268" s="144"/>
      <c r="G268" s="96"/>
      <c r="H268" s="96"/>
      <c r="I268" s="143"/>
      <c r="J268" s="96"/>
    </row>
    <row r="269" spans="1:10" ht="18" customHeight="1">
      <c r="A269" s="96"/>
      <c r="B269" s="96"/>
      <c r="C269" s="96"/>
      <c r="D269" s="96"/>
      <c r="E269" s="96"/>
      <c r="F269" s="144"/>
      <c r="G269" s="96"/>
      <c r="H269" s="96"/>
      <c r="I269" s="143"/>
      <c r="J269" s="96"/>
    </row>
    <row r="270" spans="1:10" ht="18" customHeight="1">
      <c r="A270" s="96"/>
      <c r="B270" s="96"/>
      <c r="C270" s="96"/>
      <c r="D270" s="96"/>
      <c r="E270" s="96"/>
      <c r="F270" s="144"/>
      <c r="G270" s="96"/>
      <c r="H270" s="96"/>
      <c r="I270" s="143"/>
      <c r="J270" s="96"/>
    </row>
    <row r="271" spans="1:10" ht="18" customHeight="1">
      <c r="A271" s="96"/>
      <c r="B271" s="96"/>
      <c r="C271" s="96"/>
      <c r="D271" s="96"/>
      <c r="E271" s="96"/>
      <c r="F271" s="144"/>
      <c r="G271" s="96"/>
      <c r="H271" s="96"/>
      <c r="I271" s="143"/>
      <c r="J271" s="96"/>
    </row>
    <row r="272" spans="1:10" ht="18" customHeight="1">
      <c r="A272" s="96"/>
      <c r="B272" s="96"/>
      <c r="C272" s="96"/>
      <c r="D272" s="96"/>
      <c r="E272" s="96"/>
      <c r="F272" s="144"/>
      <c r="G272" s="96"/>
      <c r="H272" s="96"/>
      <c r="I272" s="143"/>
      <c r="J272" s="96"/>
    </row>
    <row r="273" spans="1:10" ht="18" customHeight="1">
      <c r="A273" s="96"/>
      <c r="B273" s="96"/>
      <c r="C273" s="96"/>
      <c r="D273" s="96"/>
      <c r="E273" s="96"/>
      <c r="F273" s="144"/>
      <c r="G273" s="96"/>
      <c r="H273" s="96"/>
      <c r="I273" s="143"/>
      <c r="J273" s="96"/>
    </row>
    <row r="274" spans="1:10" ht="18" customHeight="1">
      <c r="A274" s="96"/>
      <c r="B274" s="96"/>
      <c r="C274" s="96"/>
      <c r="D274" s="96"/>
      <c r="E274" s="96"/>
      <c r="F274" s="144"/>
      <c r="G274" s="96"/>
      <c r="H274" s="96"/>
      <c r="I274" s="143"/>
      <c r="J274" s="96"/>
    </row>
    <row r="275" spans="1:10" ht="18" customHeight="1">
      <c r="A275" s="96"/>
      <c r="B275" s="96"/>
      <c r="C275" s="96"/>
      <c r="D275" s="96"/>
      <c r="E275" s="96"/>
      <c r="F275" s="144"/>
      <c r="G275" s="96"/>
      <c r="H275" s="96"/>
      <c r="I275" s="143"/>
      <c r="J275" s="96"/>
    </row>
    <row r="276" spans="1:10" ht="18" customHeight="1">
      <c r="A276" s="96"/>
      <c r="B276" s="96"/>
      <c r="C276" s="96"/>
      <c r="D276" s="96"/>
      <c r="E276" s="96"/>
      <c r="F276" s="144"/>
      <c r="G276" s="96"/>
      <c r="H276" s="96"/>
      <c r="I276" s="143"/>
      <c r="J276" s="96"/>
    </row>
    <row r="277" spans="1:10" ht="18" customHeight="1">
      <c r="A277" s="96"/>
      <c r="B277" s="96"/>
      <c r="C277" s="96"/>
      <c r="D277" s="96"/>
      <c r="E277" s="96"/>
      <c r="F277" s="144"/>
      <c r="G277" s="96"/>
      <c r="H277" s="96"/>
      <c r="I277" s="143"/>
      <c r="J277" s="96"/>
    </row>
    <row r="278" spans="1:10" ht="18" customHeight="1">
      <c r="A278" s="213" t="s">
        <v>237</v>
      </c>
      <c r="B278" s="213"/>
      <c r="C278" s="213"/>
      <c r="D278" s="213"/>
      <c r="E278" s="213"/>
      <c r="F278" s="213"/>
      <c r="G278" s="213"/>
      <c r="H278" s="213"/>
      <c r="I278" s="213"/>
      <c r="J278" s="213"/>
    </row>
    <row r="279" spans="1:10" ht="18" customHeight="1">
      <c r="A279" s="129"/>
      <c r="B279" s="129"/>
      <c r="C279" s="129"/>
      <c r="D279" s="129"/>
      <c r="E279" s="129"/>
      <c r="F279" s="129"/>
      <c r="G279" s="129"/>
      <c r="H279" s="129"/>
      <c r="I279" s="129"/>
      <c r="J279" s="107"/>
    </row>
    <row r="280" spans="1:10" ht="18" customHeight="1">
      <c r="A280" s="129"/>
      <c r="B280" s="129"/>
      <c r="C280" s="129"/>
      <c r="D280" s="129"/>
      <c r="E280" s="129"/>
      <c r="F280" s="129"/>
      <c r="G280" s="129"/>
      <c r="H280" s="129"/>
      <c r="I280" s="129"/>
      <c r="J280" s="107"/>
    </row>
    <row r="281" spans="1:10" ht="18" customHeight="1">
      <c r="A281" s="99" t="s">
        <v>47</v>
      </c>
      <c r="B281" s="135" t="s">
        <v>238</v>
      </c>
      <c r="C281" s="54"/>
      <c r="D281" s="54"/>
      <c r="E281" s="54"/>
      <c r="F281" s="54"/>
      <c r="G281" s="54"/>
      <c r="H281" s="54"/>
      <c r="I281" s="193"/>
      <c r="J281" s="54"/>
    </row>
    <row r="282" spans="1:10" ht="18" customHeight="1">
      <c r="A282" s="99"/>
      <c r="B282" s="54"/>
      <c r="C282" s="54"/>
      <c r="D282" s="54"/>
      <c r="E282" s="54"/>
      <c r="F282" s="131"/>
      <c r="G282" s="131" t="s">
        <v>174</v>
      </c>
      <c r="H282" s="131"/>
      <c r="I282" s="131" t="s">
        <v>174</v>
      </c>
      <c r="J282" s="54"/>
    </row>
    <row r="283" spans="1:10" ht="18" customHeight="1">
      <c r="A283" s="99"/>
      <c r="B283" s="135"/>
      <c r="C283" s="54"/>
      <c r="D283" s="54"/>
      <c r="E283" s="54"/>
      <c r="F283" s="131"/>
      <c r="G283" s="131" t="s">
        <v>175</v>
      </c>
      <c r="H283" s="131"/>
      <c r="I283" s="131" t="s">
        <v>175</v>
      </c>
      <c r="J283" s="54"/>
    </row>
    <row r="284" spans="1:10" ht="18" customHeight="1">
      <c r="A284" s="99"/>
      <c r="B284" s="54"/>
      <c r="C284" s="54"/>
      <c r="D284" s="54"/>
      <c r="E284" s="54"/>
      <c r="F284" s="131"/>
      <c r="G284" s="131" t="s">
        <v>164</v>
      </c>
      <c r="H284" s="131"/>
      <c r="I284" s="131" t="s">
        <v>176</v>
      </c>
      <c r="J284" s="54"/>
    </row>
    <row r="285" spans="1:10" ht="18" customHeight="1">
      <c r="A285" s="99"/>
      <c r="B285" s="54"/>
      <c r="C285" s="54"/>
      <c r="D285" s="54"/>
      <c r="E285" s="54"/>
      <c r="F285" s="194"/>
      <c r="G285" s="140" t="s">
        <v>204</v>
      </c>
      <c r="H285" s="140"/>
      <c r="I285" s="140" t="s">
        <v>204</v>
      </c>
      <c r="J285" s="54"/>
    </row>
    <row r="286" spans="1:10" ht="18" customHeight="1">
      <c r="A286" s="99"/>
      <c r="B286" s="54"/>
      <c r="C286" s="54"/>
      <c r="D286" s="54"/>
      <c r="E286" s="54"/>
      <c r="F286" s="139"/>
      <c r="G286" s="54"/>
      <c r="H286" s="54"/>
      <c r="I286" s="54"/>
      <c r="J286" s="54"/>
    </row>
    <row r="287" spans="1:10" ht="18" customHeight="1" thickBot="1">
      <c r="A287" s="99"/>
      <c r="B287" s="54" t="s">
        <v>220</v>
      </c>
      <c r="C287" s="54"/>
      <c r="D287" s="54"/>
      <c r="E287" s="54"/>
      <c r="F287" s="180"/>
      <c r="G287" s="195">
        <v>3355</v>
      </c>
      <c r="H287" s="195"/>
      <c r="I287" s="195">
        <v>3355</v>
      </c>
      <c r="J287" s="54"/>
    </row>
    <row r="288" spans="1:10" ht="18" customHeight="1" thickTop="1">
      <c r="A288" s="96"/>
      <c r="B288" s="135"/>
      <c r="C288" s="54"/>
      <c r="D288" s="54"/>
      <c r="E288" s="54"/>
      <c r="F288" s="139"/>
      <c r="G288" s="54"/>
      <c r="H288" s="54"/>
      <c r="I288" s="54"/>
      <c r="J288" s="54"/>
    </row>
    <row r="289" spans="1:10" ht="18" customHeight="1" thickBot="1">
      <c r="A289" s="96"/>
      <c r="B289" s="54" t="s">
        <v>242</v>
      </c>
      <c r="C289" s="54"/>
      <c r="D289" s="54"/>
      <c r="E289" s="54"/>
      <c r="F289" s="196"/>
      <c r="G289" s="197">
        <v>250702</v>
      </c>
      <c r="H289" s="197"/>
      <c r="I289" s="197">
        <v>250702</v>
      </c>
      <c r="J289" s="54"/>
    </row>
    <row r="290" spans="1:10" ht="18" customHeight="1" thickTop="1">
      <c r="A290" s="96"/>
      <c r="B290" s="54"/>
      <c r="C290" s="54"/>
      <c r="D290" s="54"/>
      <c r="E290" s="54"/>
      <c r="F290" s="139"/>
      <c r="G290" s="54"/>
      <c r="H290" s="54"/>
      <c r="I290" s="54"/>
      <c r="J290" s="54"/>
    </row>
    <row r="291" spans="1:10" ht="18" customHeight="1" thickBot="1">
      <c r="A291" s="96"/>
      <c r="B291" s="54" t="s">
        <v>239</v>
      </c>
      <c r="C291" s="54"/>
      <c r="D291" s="54"/>
      <c r="E291" s="54"/>
      <c r="F291" s="198"/>
      <c r="G291" s="199">
        <f>G287/G289*100</f>
        <v>1.338242215857871</v>
      </c>
      <c r="H291" s="199"/>
      <c r="I291" s="199">
        <f>I287/I289*100</f>
        <v>1.338242215857871</v>
      </c>
      <c r="J291" s="54"/>
    </row>
    <row r="292" spans="2:10" ht="18" customHeight="1" thickTop="1">
      <c r="B292" s="54"/>
      <c r="C292" s="54"/>
      <c r="D292" s="54"/>
      <c r="E292" s="54"/>
      <c r="F292" s="54"/>
      <c r="G292" s="193"/>
      <c r="H292" s="193"/>
      <c r="I292" s="54"/>
      <c r="J292" s="54"/>
    </row>
    <row r="293" spans="1:10" ht="18" customHeight="1">
      <c r="A293" s="99" t="s">
        <v>15</v>
      </c>
      <c r="B293" s="191" t="s">
        <v>16</v>
      </c>
      <c r="C293" s="130"/>
      <c r="D293" s="130"/>
      <c r="E293" s="130"/>
      <c r="F293" s="130"/>
      <c r="G293" s="130"/>
      <c r="H293" s="130"/>
      <c r="I293" s="130"/>
      <c r="J293" s="54"/>
    </row>
    <row r="294" spans="1:10" ht="15.75" customHeight="1">
      <c r="A294" s="96"/>
      <c r="B294" s="191"/>
      <c r="C294" s="130"/>
      <c r="D294" s="130"/>
      <c r="E294" s="130"/>
      <c r="F294" s="130"/>
      <c r="G294" s="130"/>
      <c r="H294" s="130"/>
      <c r="I294" s="130"/>
      <c r="J294" s="54"/>
    </row>
    <row r="295" spans="1:10" ht="15.75" customHeight="1">
      <c r="A295" s="96"/>
      <c r="B295" s="214" t="s">
        <v>17</v>
      </c>
      <c r="C295" s="214"/>
      <c r="D295" s="214"/>
      <c r="E295" s="214"/>
      <c r="F295" s="214"/>
      <c r="G295" s="214"/>
      <c r="H295" s="214"/>
      <c r="I295" s="214"/>
      <c r="J295" s="215"/>
    </row>
    <row r="296" spans="1:10" ht="15.75" customHeight="1">
      <c r="A296" s="96"/>
      <c r="B296" s="154"/>
      <c r="C296" s="130"/>
      <c r="D296" s="130"/>
      <c r="E296" s="130"/>
      <c r="F296" s="130"/>
      <c r="G296" s="130"/>
      <c r="H296" s="130"/>
      <c r="I296" s="130"/>
      <c r="J296" s="54"/>
    </row>
    <row r="297" spans="1:10" ht="15.75" customHeight="1">
      <c r="A297" s="96"/>
      <c r="B297" s="154"/>
      <c r="C297" s="130"/>
      <c r="D297" s="130"/>
      <c r="E297" s="130"/>
      <c r="F297" s="130"/>
      <c r="G297" s="130"/>
      <c r="H297" s="130"/>
      <c r="I297" s="130"/>
      <c r="J297" s="54"/>
    </row>
    <row r="298" spans="1:10" ht="15.75" customHeight="1">
      <c r="A298" s="96"/>
      <c r="B298" s="154"/>
      <c r="C298" s="130"/>
      <c r="D298" s="130"/>
      <c r="E298" s="130"/>
      <c r="F298" s="130"/>
      <c r="G298" s="130"/>
      <c r="H298" s="130"/>
      <c r="I298" s="130"/>
      <c r="J298" s="54"/>
    </row>
    <row r="299" spans="1:10" ht="15.75" customHeight="1">
      <c r="A299" s="96"/>
      <c r="B299" s="154"/>
      <c r="C299" s="130"/>
      <c r="D299" s="130"/>
      <c r="E299" s="130"/>
      <c r="F299" s="130"/>
      <c r="G299" s="130"/>
      <c r="H299" s="130"/>
      <c r="I299" s="130"/>
      <c r="J299" s="54"/>
    </row>
    <row r="300" spans="1:10" ht="15.75" customHeight="1">
      <c r="A300" s="96"/>
      <c r="B300" s="154"/>
      <c r="C300" s="130"/>
      <c r="D300" s="130"/>
      <c r="E300" s="130"/>
      <c r="F300" s="130"/>
      <c r="G300" s="130"/>
      <c r="H300" s="130"/>
      <c r="I300" s="130"/>
      <c r="J300" s="54"/>
    </row>
    <row r="301" spans="1:10" ht="15.75" customHeight="1">
      <c r="A301" s="96"/>
      <c r="B301" s="154"/>
      <c r="C301" s="130"/>
      <c r="D301" s="130"/>
      <c r="E301" s="130"/>
      <c r="F301" s="130"/>
      <c r="G301" s="130"/>
      <c r="H301" s="130"/>
      <c r="I301" s="130"/>
      <c r="J301" s="54"/>
    </row>
    <row r="302" spans="1:10" ht="15.75" customHeight="1">
      <c r="A302" s="96"/>
      <c r="B302" s="154"/>
      <c r="C302" s="130"/>
      <c r="D302" s="130"/>
      <c r="E302" s="130"/>
      <c r="F302" s="130"/>
      <c r="G302" s="130"/>
      <c r="H302" s="130"/>
      <c r="I302" s="130"/>
      <c r="J302" s="54"/>
    </row>
    <row r="303" spans="1:10" ht="15.75" customHeight="1">
      <c r="A303" s="96"/>
      <c r="B303" s="154"/>
      <c r="C303" s="130"/>
      <c r="D303" s="130"/>
      <c r="E303" s="130"/>
      <c r="F303" s="130"/>
      <c r="G303" s="130"/>
      <c r="H303" s="130"/>
      <c r="I303" s="130"/>
      <c r="J303" s="54"/>
    </row>
    <row r="304" spans="1:10" ht="15.75" customHeight="1">
      <c r="A304" s="96"/>
      <c r="B304" s="154"/>
      <c r="C304" s="130"/>
      <c r="D304" s="130"/>
      <c r="E304" s="130"/>
      <c r="F304" s="130"/>
      <c r="G304" s="130"/>
      <c r="H304" s="130"/>
      <c r="I304" s="130"/>
      <c r="J304" s="54"/>
    </row>
    <row r="305" spans="1:10" ht="15.75" customHeight="1">
      <c r="A305" s="96"/>
      <c r="B305" s="154"/>
      <c r="C305" s="130"/>
      <c r="D305" s="130"/>
      <c r="E305" s="130"/>
      <c r="F305" s="130"/>
      <c r="G305" s="130"/>
      <c r="H305" s="130"/>
      <c r="I305" s="130"/>
      <c r="J305" s="54"/>
    </row>
    <row r="306" spans="1:10" ht="15.75" customHeight="1">
      <c r="A306" s="96"/>
      <c r="B306" s="154"/>
      <c r="C306" s="130"/>
      <c r="D306" s="130"/>
      <c r="E306" s="130"/>
      <c r="F306" s="130"/>
      <c r="G306" s="130"/>
      <c r="H306" s="130"/>
      <c r="I306" s="130"/>
      <c r="J306" s="54"/>
    </row>
    <row r="307" spans="1:10" ht="15.75" customHeight="1">
      <c r="A307" s="96"/>
      <c r="B307" s="154"/>
      <c r="C307" s="130"/>
      <c r="D307" s="130"/>
      <c r="E307" s="130"/>
      <c r="F307" s="130"/>
      <c r="G307" s="130"/>
      <c r="H307" s="130"/>
      <c r="I307" s="130"/>
      <c r="J307" s="54"/>
    </row>
    <row r="308" spans="1:10" ht="15.75" customHeight="1">
      <c r="A308" s="96"/>
      <c r="B308" s="154"/>
      <c r="C308" s="130"/>
      <c r="D308" s="130"/>
      <c r="E308" s="130"/>
      <c r="F308" s="130"/>
      <c r="G308" s="130"/>
      <c r="H308" s="130"/>
      <c r="I308" s="130"/>
      <c r="J308" s="54"/>
    </row>
    <row r="309" spans="1:10" ht="15.75" customHeight="1">
      <c r="A309" s="96"/>
      <c r="B309" s="154"/>
      <c r="C309" s="130"/>
      <c r="D309" s="130"/>
      <c r="E309" s="130"/>
      <c r="F309" s="130"/>
      <c r="G309" s="130"/>
      <c r="H309" s="130"/>
      <c r="I309" s="130"/>
      <c r="J309" s="54"/>
    </row>
    <row r="310" spans="1:10" ht="15.75" customHeight="1">
      <c r="A310" s="96"/>
      <c r="B310" s="154"/>
      <c r="C310" s="130"/>
      <c r="D310" s="130"/>
      <c r="E310" s="130"/>
      <c r="F310" s="130"/>
      <c r="G310" s="130"/>
      <c r="H310" s="130"/>
      <c r="I310" s="130"/>
      <c r="J310" s="54"/>
    </row>
    <row r="311" spans="1:10" ht="15.75" customHeight="1">
      <c r="A311" s="96"/>
      <c r="B311" s="154"/>
      <c r="C311" s="130"/>
      <c r="D311" s="130"/>
      <c r="E311" s="130"/>
      <c r="F311" s="130"/>
      <c r="G311" s="130"/>
      <c r="H311" s="130"/>
      <c r="I311" s="130"/>
      <c r="J311" s="54"/>
    </row>
    <row r="312" spans="1:10" ht="15.75" customHeight="1">
      <c r="A312" s="96"/>
      <c r="B312" s="154"/>
      <c r="C312" s="130"/>
      <c r="D312" s="130"/>
      <c r="E312" s="130"/>
      <c r="F312" s="130"/>
      <c r="G312" s="130"/>
      <c r="H312" s="130"/>
      <c r="I312" s="130"/>
      <c r="J312" s="54"/>
    </row>
    <row r="313" spans="1:10" ht="15.75" customHeight="1">
      <c r="A313" s="96"/>
      <c r="B313" s="154"/>
      <c r="C313" s="130"/>
      <c r="D313" s="130"/>
      <c r="E313" s="130"/>
      <c r="F313" s="130"/>
      <c r="G313" s="130"/>
      <c r="H313" s="130"/>
      <c r="I313" s="130"/>
      <c r="J313" s="54"/>
    </row>
    <row r="314" spans="1:10" ht="15.75" customHeight="1">
      <c r="A314" s="96"/>
      <c r="B314" s="154"/>
      <c r="C314" s="130"/>
      <c r="D314" s="130"/>
      <c r="E314" s="130"/>
      <c r="F314" s="130"/>
      <c r="G314" s="130"/>
      <c r="H314" s="130"/>
      <c r="I314" s="130"/>
      <c r="J314" s="54"/>
    </row>
    <row r="315" spans="1:10" ht="15.75" customHeight="1">
      <c r="A315" s="96"/>
      <c r="B315" s="154"/>
      <c r="C315" s="130"/>
      <c r="D315" s="130"/>
      <c r="E315" s="130"/>
      <c r="F315" s="130"/>
      <c r="G315" s="130"/>
      <c r="H315" s="130"/>
      <c r="I315" s="130"/>
      <c r="J315" s="54"/>
    </row>
    <row r="316" spans="1:10" ht="15.75" customHeight="1">
      <c r="A316" s="96"/>
      <c r="B316" s="154"/>
      <c r="C316" s="130"/>
      <c r="D316" s="130"/>
      <c r="E316" s="130"/>
      <c r="F316" s="130"/>
      <c r="G316" s="130"/>
      <c r="H316" s="130"/>
      <c r="I316" s="130"/>
      <c r="J316" s="54"/>
    </row>
    <row r="317" spans="1:10" ht="15.75" customHeight="1">
      <c r="A317" s="96"/>
      <c r="B317" s="154"/>
      <c r="C317" s="130"/>
      <c r="D317" s="130"/>
      <c r="E317" s="130"/>
      <c r="F317" s="130"/>
      <c r="G317" s="130"/>
      <c r="H317" s="130"/>
      <c r="I317" s="130"/>
      <c r="J317" s="54"/>
    </row>
    <row r="318" spans="1:10" ht="15.75" customHeight="1">
      <c r="A318" s="96"/>
      <c r="B318" s="154"/>
      <c r="C318" s="130"/>
      <c r="D318" s="130"/>
      <c r="E318" s="130"/>
      <c r="F318" s="130"/>
      <c r="G318" s="130"/>
      <c r="H318" s="130"/>
      <c r="I318" s="130"/>
      <c r="J318" s="54"/>
    </row>
    <row r="319" spans="1:10" ht="15.75" customHeight="1">
      <c r="A319" s="96"/>
      <c r="B319" s="154"/>
      <c r="C319" s="130"/>
      <c r="D319" s="130"/>
      <c r="E319" s="130"/>
      <c r="F319" s="130"/>
      <c r="G319" s="130"/>
      <c r="H319" s="130"/>
      <c r="I319" s="130"/>
      <c r="J319" s="54"/>
    </row>
    <row r="320" spans="1:10" ht="15.75" customHeight="1">
      <c r="A320" s="96"/>
      <c r="B320" s="154"/>
      <c r="C320" s="130"/>
      <c r="D320" s="130"/>
      <c r="E320" s="130"/>
      <c r="F320" s="130"/>
      <c r="G320" s="130"/>
      <c r="H320" s="130"/>
      <c r="I320" s="130"/>
      <c r="J320" s="54"/>
    </row>
    <row r="321" spans="1:10" ht="15.75" customHeight="1">
      <c r="A321" s="96"/>
      <c r="B321" s="154"/>
      <c r="C321" s="130"/>
      <c r="D321" s="130"/>
      <c r="E321" s="130"/>
      <c r="F321" s="130"/>
      <c r="G321" s="130"/>
      <c r="H321" s="130"/>
      <c r="I321" s="130"/>
      <c r="J321" s="54"/>
    </row>
    <row r="322" spans="1:10" ht="15.75" customHeight="1">
      <c r="A322" s="96"/>
      <c r="B322" s="154"/>
      <c r="C322" s="130"/>
      <c r="D322" s="130"/>
      <c r="E322" s="130"/>
      <c r="F322" s="130"/>
      <c r="G322" s="130"/>
      <c r="H322" s="130"/>
      <c r="I322" s="130"/>
      <c r="J322" s="54"/>
    </row>
    <row r="323" spans="1:10" ht="15.75" customHeight="1">
      <c r="A323" s="96"/>
      <c r="B323" s="100"/>
      <c r="C323" s="101"/>
      <c r="D323" s="101"/>
      <c r="E323" s="101"/>
      <c r="F323" s="101"/>
      <c r="G323" s="101"/>
      <c r="H323" s="101"/>
      <c r="I323" s="101"/>
      <c r="J323" s="96"/>
    </row>
    <row r="324" spans="1:10" ht="15.75" customHeight="1">
      <c r="A324" s="96"/>
      <c r="B324" s="100"/>
      <c r="C324" s="101"/>
      <c r="D324" s="101"/>
      <c r="E324" s="101"/>
      <c r="F324" s="101"/>
      <c r="G324" s="101"/>
      <c r="H324" s="101"/>
      <c r="I324" s="101"/>
      <c r="J324" s="96"/>
    </row>
    <row r="325" spans="1:10" ht="15.75" customHeight="1">
      <c r="A325" s="96"/>
      <c r="B325" s="100"/>
      <c r="C325" s="101"/>
      <c r="D325" s="101"/>
      <c r="E325" s="101"/>
      <c r="F325" s="101"/>
      <c r="G325" s="101"/>
      <c r="H325" s="101"/>
      <c r="I325" s="101"/>
      <c r="J325" s="96"/>
    </row>
    <row r="326" spans="1:10" ht="15.75" customHeight="1">
      <c r="A326" s="96"/>
      <c r="B326" s="100"/>
      <c r="C326" s="101"/>
      <c r="D326" s="101"/>
      <c r="E326" s="101"/>
      <c r="F326" s="101"/>
      <c r="G326" s="101"/>
      <c r="H326" s="101"/>
      <c r="I326" s="101"/>
      <c r="J326" s="96"/>
    </row>
    <row r="327" spans="1:10" ht="15.75" customHeight="1">
      <c r="A327" s="96"/>
      <c r="B327" s="100"/>
      <c r="C327" s="101"/>
      <c r="D327" s="101"/>
      <c r="E327" s="101"/>
      <c r="F327" s="101"/>
      <c r="G327" s="101"/>
      <c r="H327" s="101"/>
      <c r="I327" s="101"/>
      <c r="J327" s="96"/>
    </row>
    <row r="328" spans="1:10" ht="15.75" customHeight="1">
      <c r="A328" s="96"/>
      <c r="B328" s="100"/>
      <c r="C328" s="101"/>
      <c r="D328" s="101"/>
      <c r="E328" s="101"/>
      <c r="F328" s="101"/>
      <c r="G328" s="101"/>
      <c r="H328" s="101"/>
      <c r="I328" s="101"/>
      <c r="J328" s="96"/>
    </row>
    <row r="329" spans="1:10" ht="15.75" customHeight="1">
      <c r="A329" s="96"/>
      <c r="B329" s="100"/>
      <c r="C329" s="101"/>
      <c r="D329" s="101"/>
      <c r="E329" s="101"/>
      <c r="F329" s="101"/>
      <c r="G329" s="101"/>
      <c r="H329" s="101"/>
      <c r="I329" s="101"/>
      <c r="J329" s="96"/>
    </row>
    <row r="330" spans="1:10" ht="15.75" customHeight="1">
      <c r="A330" s="96"/>
      <c r="B330" s="100"/>
      <c r="C330" s="101"/>
      <c r="D330" s="101"/>
      <c r="E330" s="101"/>
      <c r="F330" s="101"/>
      <c r="G330" s="101"/>
      <c r="H330" s="101"/>
      <c r="I330" s="101"/>
      <c r="J330" s="96"/>
    </row>
    <row r="331" spans="1:10" ht="15.75" customHeight="1">
      <c r="A331" s="96"/>
      <c r="B331" s="100"/>
      <c r="C331" s="101"/>
      <c r="D331" s="101"/>
      <c r="E331" s="101"/>
      <c r="F331" s="101"/>
      <c r="G331" s="101"/>
      <c r="H331" s="101"/>
      <c r="I331" s="101"/>
      <c r="J331" s="96"/>
    </row>
    <row r="332" spans="1:10" ht="15.75" customHeight="1">
      <c r="A332" s="96"/>
      <c r="B332" s="100"/>
      <c r="C332" s="101"/>
      <c r="D332" s="101"/>
      <c r="E332" s="101"/>
      <c r="F332" s="101"/>
      <c r="G332" s="101"/>
      <c r="H332" s="101"/>
      <c r="I332" s="101"/>
      <c r="J332" s="96"/>
    </row>
    <row r="333" spans="1:10" ht="15.75" customHeight="1">
      <c r="A333" s="96"/>
      <c r="B333" s="100"/>
      <c r="C333" s="101"/>
      <c r="D333" s="101"/>
      <c r="E333" s="101"/>
      <c r="F333" s="101"/>
      <c r="G333" s="101"/>
      <c r="H333" s="101"/>
      <c r="I333" s="101"/>
      <c r="J333" s="96"/>
    </row>
    <row r="334" spans="1:10" ht="15.75" customHeight="1">
      <c r="A334" s="96"/>
      <c r="B334" s="100"/>
      <c r="C334" s="101"/>
      <c r="D334" s="101"/>
      <c r="E334" s="101"/>
      <c r="F334" s="101"/>
      <c r="G334" s="101"/>
      <c r="H334" s="101"/>
      <c r="I334" s="101"/>
      <c r="J334" s="96"/>
    </row>
    <row r="335" spans="1:10" ht="15.75" customHeight="1">
      <c r="A335" s="96"/>
      <c r="B335" s="100"/>
      <c r="C335" s="101"/>
      <c r="D335" s="101"/>
      <c r="E335" s="101"/>
      <c r="F335" s="101"/>
      <c r="G335" s="101"/>
      <c r="H335" s="101"/>
      <c r="I335" s="101"/>
      <c r="J335" s="96"/>
    </row>
    <row r="336" spans="1:10" ht="15.75" customHeight="1">
      <c r="A336" s="96"/>
      <c r="B336" s="100"/>
      <c r="C336" s="101"/>
      <c r="D336" s="101"/>
      <c r="E336" s="101"/>
      <c r="F336" s="101"/>
      <c r="G336" s="101"/>
      <c r="H336" s="101"/>
      <c r="I336" s="101"/>
      <c r="J336" s="96"/>
    </row>
    <row r="337" spans="1:10" ht="15.75" customHeight="1">
      <c r="A337" s="96"/>
      <c r="B337" s="100"/>
      <c r="C337" s="101"/>
      <c r="D337" s="101"/>
      <c r="E337" s="101"/>
      <c r="F337" s="101"/>
      <c r="G337" s="101"/>
      <c r="H337" s="101"/>
      <c r="I337" s="101"/>
      <c r="J337" s="96"/>
    </row>
    <row r="338" spans="1:10" ht="15.75" customHeight="1">
      <c r="A338" s="96"/>
      <c r="B338" s="100"/>
      <c r="C338" s="101"/>
      <c r="D338" s="101"/>
      <c r="E338" s="101"/>
      <c r="F338" s="101"/>
      <c r="G338" s="101"/>
      <c r="H338" s="101"/>
      <c r="I338" s="101"/>
      <c r="J338" s="96"/>
    </row>
    <row r="339" spans="1:10" ht="15.75" customHeight="1">
      <c r="A339" s="96"/>
      <c r="B339" s="100"/>
      <c r="C339" s="101"/>
      <c r="D339" s="101"/>
      <c r="E339" s="101"/>
      <c r="F339" s="101"/>
      <c r="G339" s="101"/>
      <c r="H339" s="101"/>
      <c r="I339" s="101"/>
      <c r="J339" s="96"/>
    </row>
    <row r="340" spans="1:10" ht="15.75" customHeight="1">
      <c r="A340" s="96"/>
      <c r="B340" s="100"/>
      <c r="C340" s="101"/>
      <c r="D340" s="101"/>
      <c r="E340" s="101"/>
      <c r="F340" s="101"/>
      <c r="G340" s="101"/>
      <c r="H340" s="101"/>
      <c r="I340" s="101"/>
      <c r="J340" s="96"/>
    </row>
    <row r="341" spans="1:10" ht="15.75" customHeight="1">
      <c r="A341" s="96"/>
      <c r="B341" s="100"/>
      <c r="C341" s="101"/>
      <c r="D341" s="101"/>
      <c r="E341" s="101"/>
      <c r="F341" s="101"/>
      <c r="G341" s="101"/>
      <c r="H341" s="101"/>
      <c r="I341" s="101"/>
      <c r="J341" s="96"/>
    </row>
    <row r="342" spans="1:10" ht="15.75" customHeight="1">
      <c r="A342" s="96"/>
      <c r="B342" s="100"/>
      <c r="C342" s="101"/>
      <c r="D342" s="101"/>
      <c r="E342" s="101"/>
      <c r="F342" s="101"/>
      <c r="G342" s="101"/>
      <c r="H342" s="101"/>
      <c r="I342" s="101"/>
      <c r="J342" s="96"/>
    </row>
    <row r="343" spans="1:10" ht="15.75" customHeight="1">
      <c r="A343" s="96"/>
      <c r="B343" s="100"/>
      <c r="C343" s="101"/>
      <c r="D343" s="101"/>
      <c r="E343" s="101"/>
      <c r="F343" s="101"/>
      <c r="G343" s="101"/>
      <c r="H343" s="101"/>
      <c r="I343" s="101"/>
      <c r="J343" s="96"/>
    </row>
    <row r="344" spans="1:10" ht="15.75" customHeight="1">
      <c r="A344" s="96"/>
      <c r="B344" s="100"/>
      <c r="C344" s="101"/>
      <c r="D344" s="101"/>
      <c r="E344" s="101"/>
      <c r="F344" s="101"/>
      <c r="G344" s="101"/>
      <c r="H344" s="101"/>
      <c r="I344" s="101"/>
      <c r="J344" s="96"/>
    </row>
    <row r="345" spans="1:10" ht="15.75" customHeight="1">
      <c r="A345" s="96"/>
      <c r="B345" s="100"/>
      <c r="C345" s="101"/>
      <c r="D345" s="101"/>
      <c r="E345" s="101"/>
      <c r="F345" s="101"/>
      <c r="G345" s="101"/>
      <c r="H345" s="101"/>
      <c r="I345" s="101"/>
      <c r="J345" s="96"/>
    </row>
    <row r="346" spans="1:10" ht="15.75" customHeight="1">
      <c r="A346" s="96"/>
      <c r="B346" s="100"/>
      <c r="C346" s="101"/>
      <c r="D346" s="101"/>
      <c r="E346" s="101"/>
      <c r="F346" s="101"/>
      <c r="G346" s="101"/>
      <c r="H346" s="101"/>
      <c r="I346" s="101"/>
      <c r="J346" s="96"/>
    </row>
    <row r="347" spans="1:10" ht="15.75" customHeight="1">
      <c r="A347" s="96"/>
      <c r="B347" s="100"/>
      <c r="C347" s="101"/>
      <c r="D347" s="101"/>
      <c r="E347" s="101"/>
      <c r="F347" s="101"/>
      <c r="G347" s="101"/>
      <c r="H347" s="101"/>
      <c r="I347" s="101"/>
      <c r="J347" s="96"/>
    </row>
    <row r="348" spans="1:10" ht="15.75" customHeight="1">
      <c r="A348" s="96"/>
      <c r="B348" s="100"/>
      <c r="C348" s="101"/>
      <c r="D348" s="101"/>
      <c r="E348" s="101"/>
      <c r="F348" s="101"/>
      <c r="G348" s="101"/>
      <c r="H348" s="101"/>
      <c r="I348" s="101"/>
      <c r="J348" s="96"/>
    </row>
    <row r="349" spans="1:10" ht="15.75" customHeight="1">
      <c r="A349" s="96"/>
      <c r="B349" s="100"/>
      <c r="C349" s="101"/>
      <c r="D349" s="101"/>
      <c r="E349" s="101"/>
      <c r="F349" s="101"/>
      <c r="G349" s="101"/>
      <c r="H349" s="101"/>
      <c r="I349" s="101"/>
      <c r="J349" s="96"/>
    </row>
    <row r="350" spans="1:10" ht="15.75" customHeight="1">
      <c r="A350" s="96"/>
      <c r="B350" s="100"/>
      <c r="C350" s="101"/>
      <c r="D350" s="101"/>
      <c r="E350" s="101"/>
      <c r="F350" s="101"/>
      <c r="G350" s="101"/>
      <c r="H350" s="101"/>
      <c r="I350" s="101"/>
      <c r="J350" s="96"/>
    </row>
    <row r="351" spans="1:10" ht="15.75" customHeight="1">
      <c r="A351" s="96"/>
      <c r="B351" s="100"/>
      <c r="C351" s="101"/>
      <c r="D351" s="101"/>
      <c r="E351" s="101"/>
      <c r="F351" s="101"/>
      <c r="G351" s="101"/>
      <c r="H351" s="101"/>
      <c r="I351" s="101"/>
      <c r="J351" s="96"/>
    </row>
    <row r="352" spans="1:10" ht="15.75" customHeight="1">
      <c r="A352" s="96"/>
      <c r="B352" s="100"/>
      <c r="C352" s="101"/>
      <c r="D352" s="101"/>
      <c r="E352" s="101"/>
      <c r="F352" s="101"/>
      <c r="G352" s="101"/>
      <c r="H352" s="101"/>
      <c r="I352" s="101"/>
      <c r="J352" s="96"/>
    </row>
    <row r="353" spans="1:10" ht="15.75" customHeight="1">
      <c r="A353" s="96"/>
      <c r="B353" s="100"/>
      <c r="C353" s="101"/>
      <c r="D353" s="101"/>
      <c r="E353" s="101"/>
      <c r="F353" s="101"/>
      <c r="G353" s="101"/>
      <c r="H353" s="101"/>
      <c r="I353" s="101"/>
      <c r="J353" s="96"/>
    </row>
    <row r="354" spans="1:10" ht="15.75" customHeight="1">
      <c r="A354" s="96"/>
      <c r="B354" s="100"/>
      <c r="C354" s="101"/>
      <c r="D354" s="101"/>
      <c r="E354" s="101"/>
      <c r="F354" s="101"/>
      <c r="G354" s="101"/>
      <c r="H354" s="101"/>
      <c r="I354" s="101"/>
      <c r="J354" s="96"/>
    </row>
    <row r="355" spans="1:10" ht="15.75" customHeight="1">
      <c r="A355" s="96"/>
      <c r="B355" s="100"/>
      <c r="C355" s="101"/>
      <c r="D355" s="101"/>
      <c r="E355" s="101"/>
      <c r="F355" s="101"/>
      <c r="G355" s="101"/>
      <c r="H355" s="101"/>
      <c r="I355" s="101"/>
      <c r="J355" s="96"/>
    </row>
    <row r="356" spans="1:10" ht="15.75" customHeight="1">
      <c r="A356" s="96"/>
      <c r="B356" s="100"/>
      <c r="C356" s="101"/>
      <c r="D356" s="101"/>
      <c r="E356" s="101"/>
      <c r="F356" s="101"/>
      <c r="G356" s="101"/>
      <c r="H356" s="101"/>
      <c r="I356" s="101"/>
      <c r="J356" s="96"/>
    </row>
    <row r="357" spans="1:10" ht="15.75" customHeight="1">
      <c r="A357" s="96"/>
      <c r="B357" s="100"/>
      <c r="C357" s="101"/>
      <c r="D357" s="101"/>
      <c r="E357" s="101"/>
      <c r="F357" s="101"/>
      <c r="G357" s="101"/>
      <c r="H357" s="101"/>
      <c r="I357" s="101"/>
      <c r="J357" s="96"/>
    </row>
    <row r="358" spans="1:10" ht="15.75" customHeight="1">
      <c r="A358" s="96"/>
      <c r="B358" s="100"/>
      <c r="C358" s="101"/>
      <c r="D358" s="101"/>
      <c r="E358" s="101"/>
      <c r="F358" s="101"/>
      <c r="G358" s="101"/>
      <c r="H358" s="101"/>
      <c r="I358" s="101"/>
      <c r="J358" s="96"/>
    </row>
    <row r="359" spans="1:10" ht="15.75" customHeight="1">
      <c r="A359" s="96"/>
      <c r="B359" s="100"/>
      <c r="C359" s="101"/>
      <c r="D359" s="101"/>
      <c r="E359" s="101"/>
      <c r="F359" s="101"/>
      <c r="G359" s="101"/>
      <c r="H359" s="101"/>
      <c r="I359" s="101"/>
      <c r="J359" s="96"/>
    </row>
    <row r="360" spans="1:10" ht="15.75" customHeight="1">
      <c r="A360" s="96"/>
      <c r="B360" s="100"/>
      <c r="C360" s="101"/>
      <c r="D360" s="101"/>
      <c r="E360" s="101"/>
      <c r="F360" s="101"/>
      <c r="G360" s="101"/>
      <c r="H360" s="101"/>
      <c r="I360" s="101"/>
      <c r="J360" s="96"/>
    </row>
    <row r="361" spans="1:10" ht="15.75" customHeight="1">
      <c r="A361" s="96"/>
      <c r="B361" s="100"/>
      <c r="C361" s="101"/>
      <c r="D361" s="101"/>
      <c r="E361" s="101"/>
      <c r="F361" s="101"/>
      <c r="G361" s="101"/>
      <c r="H361" s="101"/>
      <c r="I361" s="101"/>
      <c r="J361" s="96"/>
    </row>
    <row r="362" spans="1:10" ht="15.75" customHeight="1">
      <c r="A362" s="96"/>
      <c r="B362" s="100"/>
      <c r="C362" s="101"/>
      <c r="D362" s="101"/>
      <c r="E362" s="101"/>
      <c r="F362" s="101"/>
      <c r="G362" s="101"/>
      <c r="H362" s="101"/>
      <c r="I362" s="101"/>
      <c r="J362" s="96"/>
    </row>
    <row r="363" spans="1:10" ht="18" customHeight="1">
      <c r="A363" s="213" t="s">
        <v>240</v>
      </c>
      <c r="B363" s="213"/>
      <c r="C363" s="213"/>
      <c r="D363" s="213"/>
      <c r="E363" s="213"/>
      <c r="F363" s="213"/>
      <c r="G363" s="213"/>
      <c r="H363" s="213"/>
      <c r="I363" s="213"/>
      <c r="J363" s="213"/>
    </row>
    <row r="364" spans="1:10" s="86" customFormat="1" ht="18">
      <c r="A364" s="118"/>
      <c r="B364" s="129"/>
      <c r="C364" s="129"/>
      <c r="D364" s="129"/>
      <c r="E364" s="129"/>
      <c r="F364" s="129"/>
      <c r="G364" s="129"/>
      <c r="H364" s="129"/>
      <c r="I364" s="129"/>
      <c r="J364" s="96"/>
    </row>
    <row r="365" spans="1:10" s="86" customFormat="1" ht="18">
      <c r="A365" s="118"/>
      <c r="B365" s="103"/>
      <c r="C365" s="104"/>
      <c r="D365" s="104"/>
      <c r="E365" s="104"/>
      <c r="F365" s="104"/>
      <c r="G365" s="104"/>
      <c r="H365" s="104"/>
      <c r="I365" s="104"/>
      <c r="J365" s="104"/>
    </row>
    <row r="366" spans="1:10" s="86" customFormat="1" ht="18">
      <c r="A366" s="118"/>
      <c r="B366" s="103"/>
      <c r="C366" s="104"/>
      <c r="D366" s="104"/>
      <c r="E366" s="104"/>
      <c r="F366" s="104"/>
      <c r="G366" s="104"/>
      <c r="H366" s="104"/>
      <c r="I366" s="104"/>
      <c r="J366" s="104"/>
    </row>
    <row r="367" spans="1:10" s="86" customFormat="1" ht="18">
      <c r="A367" s="118"/>
      <c r="B367" s="103"/>
      <c r="C367" s="104"/>
      <c r="D367" s="104"/>
      <c r="E367" s="104"/>
      <c r="F367" s="104"/>
      <c r="G367" s="104"/>
      <c r="H367" s="104"/>
      <c r="I367" s="104"/>
      <c r="J367" s="104"/>
    </row>
    <row r="368" spans="1:10" s="86" customFormat="1" ht="18">
      <c r="A368" s="118"/>
      <c r="B368" s="103"/>
      <c r="C368" s="104"/>
      <c r="D368" s="104"/>
      <c r="E368" s="104"/>
      <c r="F368" s="104"/>
      <c r="G368" s="104"/>
      <c r="H368" s="104"/>
      <c r="I368" s="104"/>
      <c r="J368" s="104"/>
    </row>
    <row r="369" spans="1:10" s="86" customFormat="1" ht="18">
      <c r="A369" s="91"/>
      <c r="B369" s="103"/>
      <c r="C369" s="104"/>
      <c r="D369" s="104"/>
      <c r="E369" s="104"/>
      <c r="F369" s="104"/>
      <c r="G369" s="104"/>
      <c r="H369" s="104"/>
      <c r="I369" s="104"/>
      <c r="J369" s="104"/>
    </row>
    <row r="370" spans="1:2" s="86" customFormat="1" ht="16.5">
      <c r="A370" s="91"/>
      <c r="B370" s="85"/>
    </row>
    <row r="371" spans="1:2" s="86" customFormat="1" ht="16.5">
      <c r="A371" s="91"/>
      <c r="B371" s="85"/>
    </row>
    <row r="372" spans="1:2" s="86" customFormat="1" ht="16.5">
      <c r="A372" s="91"/>
      <c r="B372" s="85"/>
    </row>
    <row r="373" spans="1:2" s="86" customFormat="1" ht="16.5">
      <c r="A373" s="91"/>
      <c r="B373" s="85"/>
    </row>
    <row r="374" spans="1:2" s="86" customFormat="1" ht="16.5">
      <c r="A374" s="91"/>
      <c r="B374" s="85"/>
    </row>
    <row r="375" spans="1:2" s="86" customFormat="1" ht="16.5">
      <c r="A375" s="91"/>
      <c r="B375" s="85"/>
    </row>
    <row r="376" spans="1:2" s="86" customFormat="1" ht="16.5">
      <c r="A376" s="91"/>
      <c r="B376" s="85"/>
    </row>
    <row r="377" spans="1:2" s="86" customFormat="1" ht="16.5">
      <c r="A377" s="91"/>
      <c r="B377" s="85"/>
    </row>
    <row r="378" spans="1:2" s="86" customFormat="1" ht="16.5">
      <c r="A378" s="91"/>
      <c r="B378" s="85"/>
    </row>
    <row r="379" spans="1:2" s="86" customFormat="1" ht="16.5">
      <c r="A379" s="91"/>
      <c r="B379" s="85"/>
    </row>
    <row r="380" spans="1:2" s="86" customFormat="1" ht="16.5">
      <c r="A380" s="91"/>
      <c r="B380" s="85"/>
    </row>
    <row r="381" spans="1:2" s="86" customFormat="1" ht="16.5">
      <c r="A381" s="91"/>
      <c r="B381" s="85"/>
    </row>
    <row r="382" spans="1:2" s="86" customFormat="1" ht="16.5">
      <c r="A382" s="91"/>
      <c r="B382" s="85"/>
    </row>
    <row r="383" spans="1:2" s="86" customFormat="1" ht="16.5">
      <c r="A383" s="91"/>
      <c r="B383" s="85"/>
    </row>
    <row r="384" spans="1:2" s="86" customFormat="1" ht="16.5">
      <c r="A384" s="91"/>
      <c r="B384" s="85"/>
    </row>
    <row r="385" spans="1:2" s="86" customFormat="1" ht="16.5">
      <c r="A385" s="91"/>
      <c r="B385" s="85"/>
    </row>
    <row r="386" spans="1:2" s="86" customFormat="1" ht="16.5">
      <c r="A386" s="91"/>
      <c r="B386" s="85"/>
    </row>
    <row r="387" spans="1:2" s="86" customFormat="1" ht="16.5">
      <c r="A387" s="91"/>
      <c r="B387" s="85"/>
    </row>
    <row r="388" spans="1:2" s="86" customFormat="1" ht="16.5">
      <c r="A388" s="91"/>
      <c r="B388" s="85"/>
    </row>
    <row r="389" spans="1:2" s="86" customFormat="1" ht="16.5">
      <c r="A389" s="91"/>
      <c r="B389" s="85"/>
    </row>
    <row r="390" spans="1:2" s="86" customFormat="1" ht="16.5">
      <c r="A390" s="91"/>
      <c r="B390" s="85"/>
    </row>
    <row r="391" spans="1:2" s="86" customFormat="1" ht="16.5">
      <c r="A391" s="91"/>
      <c r="B391" s="85"/>
    </row>
    <row r="392" spans="1:2" s="86" customFormat="1" ht="16.5">
      <c r="A392" s="91"/>
      <c r="B392" s="85"/>
    </row>
    <row r="393" spans="1:2" s="86" customFormat="1" ht="16.5">
      <c r="A393" s="91"/>
      <c r="B393" s="85"/>
    </row>
    <row r="394" spans="1:2" s="86" customFormat="1" ht="16.5">
      <c r="A394" s="91"/>
      <c r="B394" s="85"/>
    </row>
    <row r="395" spans="1:2" s="86" customFormat="1" ht="16.5">
      <c r="A395" s="91"/>
      <c r="B395" s="85"/>
    </row>
    <row r="396" spans="1:2" s="86" customFormat="1" ht="16.5">
      <c r="A396" s="91"/>
      <c r="B396" s="85"/>
    </row>
    <row r="397" spans="1:2" s="86" customFormat="1" ht="16.5">
      <c r="A397" s="91"/>
      <c r="B397" s="85"/>
    </row>
    <row r="398" spans="1:2" s="86" customFormat="1" ht="16.5">
      <c r="A398" s="91"/>
      <c r="B398" s="85"/>
    </row>
    <row r="399" spans="1:2" s="86" customFormat="1" ht="16.5">
      <c r="A399" s="91"/>
      <c r="B399" s="85"/>
    </row>
    <row r="400" spans="1:2" s="86" customFormat="1" ht="16.5">
      <c r="A400" s="91"/>
      <c r="B400" s="85"/>
    </row>
    <row r="401" spans="1:2" s="86" customFormat="1" ht="16.5">
      <c r="A401" s="91"/>
      <c r="B401" s="85"/>
    </row>
    <row r="402" spans="1:2" s="86" customFormat="1" ht="16.5">
      <c r="A402" s="91"/>
      <c r="B402" s="85"/>
    </row>
    <row r="403" spans="1:2" s="86" customFormat="1" ht="16.5">
      <c r="A403" s="91"/>
      <c r="B403" s="85"/>
    </row>
    <row r="404" spans="1:2" s="86" customFormat="1" ht="16.5">
      <c r="A404" s="91"/>
      <c r="B404" s="85"/>
    </row>
    <row r="405" spans="1:2" s="86" customFormat="1" ht="16.5">
      <c r="A405" s="91"/>
      <c r="B405" s="85"/>
    </row>
    <row r="406" spans="1:2" s="86" customFormat="1" ht="16.5">
      <c r="A406" s="91"/>
      <c r="B406" s="85"/>
    </row>
    <row r="407" spans="1:2" s="86" customFormat="1" ht="16.5">
      <c r="A407" s="91"/>
      <c r="B407" s="85"/>
    </row>
    <row r="408" spans="1:2" s="86" customFormat="1" ht="16.5">
      <c r="A408" s="91"/>
      <c r="B408" s="85"/>
    </row>
    <row r="409" spans="1:2" s="86" customFormat="1" ht="16.5">
      <c r="A409" s="91"/>
      <c r="B409" s="85"/>
    </row>
    <row r="410" spans="1:2" s="86" customFormat="1" ht="16.5">
      <c r="A410" s="91"/>
      <c r="B410" s="85"/>
    </row>
    <row r="411" spans="1:2" s="86" customFormat="1" ht="16.5">
      <c r="A411" s="91"/>
      <c r="B411" s="85"/>
    </row>
    <row r="412" spans="1:2" s="86" customFormat="1" ht="16.5">
      <c r="A412" s="91"/>
      <c r="B412" s="85"/>
    </row>
    <row r="413" s="86" customFormat="1" ht="16.5">
      <c r="B413" s="85"/>
    </row>
    <row r="414" s="86" customFormat="1" ht="16.5"/>
    <row r="415" s="86" customFormat="1" ht="16.5"/>
    <row r="416" s="86" customFormat="1" ht="16.5"/>
    <row r="417" s="86" customFormat="1" ht="16.5">
      <c r="A417" s="91"/>
    </row>
    <row r="418" s="86" customFormat="1" ht="16.5">
      <c r="B418" s="85"/>
    </row>
    <row r="419" s="86" customFormat="1" ht="16.5"/>
    <row r="420" s="86" customFormat="1" ht="16.5"/>
    <row r="421" spans="9:10" s="86" customFormat="1" ht="16.5">
      <c r="I421" s="87"/>
      <c r="J421" s="87"/>
    </row>
    <row r="422" s="86" customFormat="1" ht="16.5">
      <c r="J422" s="87"/>
    </row>
    <row r="423" s="86" customFormat="1" ht="16.5">
      <c r="C423" s="85"/>
    </row>
    <row r="424" spans="3:10" s="86" customFormat="1" ht="16.5">
      <c r="C424" s="91"/>
      <c r="I424" s="88"/>
      <c r="J424" s="88"/>
    </row>
    <row r="425" spans="9:10" s="86" customFormat="1" ht="16.5">
      <c r="I425" s="88"/>
      <c r="J425" s="88"/>
    </row>
    <row r="426" spans="9:10" s="86" customFormat="1" ht="16.5">
      <c r="I426" s="88"/>
      <c r="J426" s="88"/>
    </row>
    <row r="427" spans="9:10" s="86" customFormat="1" ht="16.5">
      <c r="I427" s="88"/>
      <c r="J427" s="88"/>
    </row>
    <row r="428" s="86" customFormat="1" ht="16.5">
      <c r="J428" s="88"/>
    </row>
    <row r="429" spans="3:9" s="86" customFormat="1" ht="16.5">
      <c r="C429" s="91"/>
      <c r="I429" s="88"/>
    </row>
    <row r="430" spans="9:10" s="86" customFormat="1" ht="16.5">
      <c r="I430" s="88"/>
      <c r="J430" s="88"/>
    </row>
    <row r="431" spans="4:10" s="86" customFormat="1" ht="16.5">
      <c r="D431" s="91"/>
      <c r="I431" s="88"/>
      <c r="J431" s="88"/>
    </row>
    <row r="432" spans="9:10" s="86" customFormat="1" ht="16.5">
      <c r="I432" s="88"/>
      <c r="J432" s="88"/>
    </row>
    <row r="433" spans="9:10" s="86" customFormat="1" ht="16.5">
      <c r="I433" s="88"/>
      <c r="J433" s="88"/>
    </row>
    <row r="434" spans="3:10" s="86" customFormat="1" ht="16.5">
      <c r="C434" s="85"/>
      <c r="I434" s="88"/>
      <c r="J434" s="88"/>
    </row>
    <row r="435" spans="3:10" s="86" customFormat="1" ht="16.5">
      <c r="C435" s="91"/>
      <c r="I435" s="88"/>
      <c r="J435" s="88"/>
    </row>
    <row r="436" spans="9:10" s="86" customFormat="1" ht="16.5">
      <c r="I436" s="88"/>
      <c r="J436" s="88"/>
    </row>
    <row r="437" spans="9:10" s="86" customFormat="1" ht="16.5">
      <c r="I437" s="88"/>
      <c r="J437" s="88"/>
    </row>
    <row r="438" spans="4:10" s="86" customFormat="1" ht="16.5">
      <c r="D438" s="91"/>
      <c r="I438" s="88"/>
      <c r="J438" s="88"/>
    </row>
    <row r="439" spans="9:10" s="86" customFormat="1" ht="16.5">
      <c r="I439" s="88"/>
      <c r="J439" s="88"/>
    </row>
    <row r="440" spans="9:10" s="86" customFormat="1" ht="16.5">
      <c r="I440" s="88"/>
      <c r="J440" s="88"/>
    </row>
    <row r="441" spans="2:10" s="86" customFormat="1" ht="16.5">
      <c r="B441" s="91"/>
      <c r="I441" s="88"/>
      <c r="J441" s="88"/>
    </row>
    <row r="442" s="86" customFormat="1" ht="16.5"/>
    <row r="443" s="86" customFormat="1" ht="16.5">
      <c r="B443" s="91"/>
    </row>
    <row r="444" spans="2:10" s="86" customFormat="1" ht="16.5">
      <c r="B444" s="91"/>
      <c r="I444" s="90"/>
      <c r="J444" s="88"/>
    </row>
    <row r="445" s="86" customFormat="1" ht="16.5"/>
    <row r="446" s="86" customFormat="1" ht="16.5"/>
    <row r="447" s="86" customFormat="1" ht="16.5"/>
    <row r="448" s="86" customFormat="1" ht="16.5">
      <c r="A448" s="91"/>
    </row>
    <row r="449" spans="1:2" s="86" customFormat="1" ht="16.5">
      <c r="A449" s="91"/>
      <c r="B449" s="85"/>
    </row>
    <row r="450" s="86" customFormat="1" ht="16.5">
      <c r="B450" s="85"/>
    </row>
    <row r="451" s="86" customFormat="1" ht="16.5"/>
    <row r="452" s="86" customFormat="1" ht="16.5"/>
    <row r="453" s="86" customFormat="1" ht="16.5">
      <c r="A453" s="91"/>
    </row>
    <row r="454" spans="1:2" s="86" customFormat="1" ht="16.5">
      <c r="A454" s="91"/>
      <c r="B454" s="85"/>
    </row>
    <row r="455" s="86" customFormat="1" ht="16.5">
      <c r="B455" s="85"/>
    </row>
    <row r="456" s="86" customFormat="1" ht="16.5"/>
    <row r="457" s="86" customFormat="1" ht="16.5"/>
    <row r="458" s="86" customFormat="1" ht="16.5">
      <c r="A458" s="91"/>
    </row>
    <row r="459" s="86" customFormat="1" ht="16.5">
      <c r="B459" s="85"/>
    </row>
    <row r="460" s="86" customFormat="1" ht="16.5"/>
    <row r="461" s="86" customFormat="1" ht="16.5">
      <c r="A461" s="91"/>
    </row>
    <row r="462" spans="1:2" s="86" customFormat="1" ht="16.5">
      <c r="A462" s="91"/>
      <c r="B462" s="85"/>
    </row>
    <row r="463" spans="1:2" s="86" customFormat="1" ht="16.5">
      <c r="A463" s="91"/>
      <c r="B463" s="85"/>
    </row>
    <row r="464" s="86" customFormat="1" ht="16.5">
      <c r="A464" s="91"/>
    </row>
    <row r="465" s="86" customFormat="1" ht="16.5">
      <c r="A465" s="91"/>
    </row>
    <row r="466" spans="1:10" s="86" customFormat="1" ht="16.5">
      <c r="A466" s="91"/>
      <c r="C466" s="85"/>
      <c r="G466" s="87"/>
      <c r="H466" s="87"/>
      <c r="I466" s="87"/>
      <c r="J466" s="87"/>
    </row>
    <row r="467" spans="7:10" s="86" customFormat="1" ht="16.5">
      <c r="G467" s="87"/>
      <c r="H467" s="87"/>
      <c r="I467" s="87"/>
      <c r="J467" s="87"/>
    </row>
    <row r="468" spans="7:10" s="86" customFormat="1" ht="16.5">
      <c r="G468" s="87"/>
      <c r="H468" s="87"/>
      <c r="I468" s="87"/>
      <c r="J468" s="87"/>
    </row>
    <row r="469" spans="7:10" s="86" customFormat="1" ht="16.5">
      <c r="G469" s="87"/>
      <c r="H469" s="87"/>
      <c r="I469" s="87"/>
      <c r="J469" s="87"/>
    </row>
    <row r="470" s="86" customFormat="1" ht="16.5"/>
    <row r="471" spans="7:10" s="86" customFormat="1" ht="16.5">
      <c r="G471" s="88"/>
      <c r="H471" s="88"/>
      <c r="I471" s="88"/>
      <c r="J471" s="88"/>
    </row>
    <row r="472" spans="7:10" s="86" customFormat="1" ht="16.5">
      <c r="G472" s="88"/>
      <c r="H472" s="88"/>
      <c r="I472" s="88"/>
      <c r="J472" s="88"/>
    </row>
    <row r="473" spans="7:10" s="86" customFormat="1" ht="16.5">
      <c r="G473" s="88"/>
      <c r="H473" s="88"/>
      <c r="I473" s="88"/>
      <c r="J473" s="88"/>
    </row>
    <row r="474" spans="7:10" s="86" customFormat="1" ht="16.5">
      <c r="G474" s="88"/>
      <c r="H474" s="88"/>
      <c r="I474" s="88"/>
      <c r="J474" s="88"/>
    </row>
    <row r="475" spans="7:10" s="86" customFormat="1" ht="16.5">
      <c r="G475" s="88"/>
      <c r="H475" s="88"/>
      <c r="I475" s="88"/>
      <c r="J475" s="88"/>
    </row>
    <row r="476" spans="7:10" s="86" customFormat="1" ht="16.5">
      <c r="G476" s="88"/>
      <c r="H476" s="88"/>
      <c r="I476" s="88"/>
      <c r="J476" s="88"/>
    </row>
    <row r="477" spans="7:10" s="86" customFormat="1" ht="16.5">
      <c r="G477" s="88"/>
      <c r="H477" s="88"/>
      <c r="I477" s="88"/>
      <c r="J477" s="88"/>
    </row>
    <row r="478" spans="7:10" s="86" customFormat="1" ht="16.5">
      <c r="G478" s="88"/>
      <c r="H478" s="88"/>
      <c r="I478" s="88"/>
      <c r="J478" s="88"/>
    </row>
    <row r="479" spans="9:10" s="86" customFormat="1" ht="16.5">
      <c r="I479" s="88"/>
      <c r="J479" s="88"/>
    </row>
    <row r="480" spans="3:10" s="86" customFormat="1" ht="16.5">
      <c r="C480" s="85"/>
      <c r="I480" s="88"/>
      <c r="J480" s="88"/>
    </row>
    <row r="481" spans="7:10" s="86" customFormat="1" ht="16.5">
      <c r="G481" s="88"/>
      <c r="H481" s="88"/>
      <c r="I481" s="88"/>
      <c r="J481" s="88"/>
    </row>
    <row r="482" spans="7:10" s="86" customFormat="1" ht="16.5">
      <c r="G482" s="88"/>
      <c r="H482" s="88"/>
      <c r="I482" s="88"/>
      <c r="J482" s="88"/>
    </row>
    <row r="483" spans="7:10" s="86" customFormat="1" ht="16.5">
      <c r="G483" s="88"/>
      <c r="H483" s="88"/>
      <c r="I483" s="88"/>
      <c r="J483" s="88"/>
    </row>
    <row r="484" spans="7:10" s="86" customFormat="1" ht="16.5">
      <c r="G484" s="88"/>
      <c r="H484" s="88"/>
      <c r="I484" s="88"/>
      <c r="J484" s="88"/>
    </row>
    <row r="485" spans="7:10" s="86" customFormat="1" ht="16.5">
      <c r="G485" s="88"/>
      <c r="H485" s="88"/>
      <c r="I485" s="88"/>
      <c r="J485" s="88"/>
    </row>
    <row r="486" spans="1:10" s="86" customFormat="1" ht="16.5">
      <c r="A486" s="91"/>
      <c r="G486" s="92"/>
      <c r="H486" s="92"/>
      <c r="I486" s="92"/>
      <c r="J486" s="92"/>
    </row>
    <row r="487" spans="1:2" s="86" customFormat="1" ht="16.5">
      <c r="A487" s="91"/>
      <c r="B487" s="85"/>
    </row>
    <row r="488" spans="1:10" s="86" customFormat="1" ht="16.5">
      <c r="A488" s="91"/>
      <c r="J488" s="87"/>
    </row>
    <row r="489" spans="1:10" s="86" customFormat="1" ht="16.5">
      <c r="A489" s="91"/>
      <c r="J489" s="87"/>
    </row>
    <row r="490" spans="1:10" s="86" customFormat="1" ht="16.5">
      <c r="A490" s="91"/>
      <c r="J490" s="87"/>
    </row>
    <row r="491" spans="1:10" s="86" customFormat="1" ht="16.5">
      <c r="A491" s="91"/>
      <c r="J491" s="89"/>
    </row>
    <row r="492" spans="1:10" s="86" customFormat="1" ht="16.5">
      <c r="A492" s="91"/>
      <c r="J492" s="87"/>
    </row>
    <row r="493" spans="1:10" s="86" customFormat="1" ht="16.5">
      <c r="A493" s="91"/>
      <c r="J493" s="87"/>
    </row>
    <row r="494" spans="1:10" s="86" customFormat="1" ht="16.5">
      <c r="A494" s="91"/>
      <c r="J494" s="93"/>
    </row>
    <row r="495" spans="1:10" s="86" customFormat="1" ht="16.5">
      <c r="A495" s="91"/>
      <c r="J495" s="93"/>
    </row>
    <row r="496" spans="1:10" s="86" customFormat="1" ht="16.5">
      <c r="A496" s="91"/>
      <c r="J496" s="87"/>
    </row>
    <row r="497" s="86" customFormat="1" ht="16.5">
      <c r="A497" s="91"/>
    </row>
    <row r="498" s="86" customFormat="1" ht="16.5">
      <c r="A498" s="91"/>
    </row>
    <row r="499" s="86" customFormat="1" ht="16.5">
      <c r="A499" s="91"/>
    </row>
    <row r="500" s="86" customFormat="1" ht="16.5">
      <c r="A500" s="91"/>
    </row>
    <row r="501" s="86" customFormat="1" ht="16.5">
      <c r="A501" s="91"/>
    </row>
    <row r="502" s="86" customFormat="1" ht="16.5">
      <c r="A502" s="91"/>
    </row>
    <row r="503" spans="1:2" s="86" customFormat="1" ht="16.5">
      <c r="A503" s="91"/>
      <c r="B503" s="85"/>
    </row>
    <row r="504" spans="1:2" s="86" customFormat="1" ht="16.5">
      <c r="A504" s="91"/>
      <c r="B504" s="85"/>
    </row>
    <row r="505" s="86" customFormat="1" ht="16.5">
      <c r="A505" s="91"/>
    </row>
    <row r="506" s="86" customFormat="1" ht="16.5">
      <c r="A506" s="91"/>
    </row>
    <row r="507" s="86" customFormat="1" ht="16.5">
      <c r="A507" s="91"/>
    </row>
    <row r="508" s="86" customFormat="1" ht="16.5">
      <c r="A508" s="91"/>
    </row>
    <row r="509" s="86" customFormat="1" ht="16.5">
      <c r="A509" s="91"/>
    </row>
    <row r="510" s="86" customFormat="1" ht="16.5">
      <c r="A510" s="91"/>
    </row>
    <row r="511" s="86" customFormat="1" ht="16.5">
      <c r="A511" s="91"/>
    </row>
    <row r="512" s="86" customFormat="1" ht="16.5">
      <c r="A512" s="91"/>
    </row>
    <row r="513" spans="1:2" s="86" customFormat="1" ht="16.5">
      <c r="A513" s="91"/>
      <c r="B513" s="85"/>
    </row>
    <row r="514" spans="1:2" s="86" customFormat="1" ht="16.5">
      <c r="A514" s="91"/>
      <c r="B514" s="85"/>
    </row>
    <row r="515" s="86" customFormat="1" ht="16.5">
      <c r="A515" s="91"/>
    </row>
    <row r="516" s="86" customFormat="1" ht="16.5">
      <c r="A516" s="91"/>
    </row>
    <row r="517" s="86" customFormat="1" ht="16.5">
      <c r="A517" s="91"/>
    </row>
    <row r="518" s="86" customFormat="1" ht="16.5">
      <c r="A518" s="91"/>
    </row>
    <row r="519" s="86" customFormat="1" ht="16.5">
      <c r="A519" s="91"/>
    </row>
    <row r="520" spans="1:2" s="86" customFormat="1" ht="16.5">
      <c r="A520" s="91"/>
      <c r="B520" s="85"/>
    </row>
    <row r="521" s="86" customFormat="1" ht="16.5">
      <c r="B521" s="85"/>
    </row>
    <row r="522" s="86" customFormat="1" ht="16.5"/>
    <row r="523" s="86" customFormat="1" ht="16.5">
      <c r="A523" s="91"/>
    </row>
    <row r="524" s="86" customFormat="1" ht="16.5">
      <c r="A524" s="91"/>
    </row>
    <row r="525" spans="1:2" s="86" customFormat="1" ht="16.5">
      <c r="A525" s="91"/>
      <c r="B525" s="85"/>
    </row>
    <row r="526" s="86" customFormat="1" ht="16.5">
      <c r="A526" s="91"/>
    </row>
    <row r="527" s="86" customFormat="1" ht="16.5">
      <c r="A527" s="91"/>
    </row>
    <row r="528" s="86" customFormat="1" ht="16.5">
      <c r="A528" s="91"/>
    </row>
    <row r="529" s="86" customFormat="1" ht="16.5">
      <c r="A529" s="91"/>
    </row>
    <row r="530" spans="1:2" s="86" customFormat="1" ht="16.5">
      <c r="A530" s="91"/>
      <c r="B530" s="85"/>
    </row>
    <row r="531" s="86" customFormat="1" ht="16.5">
      <c r="B531" s="85"/>
    </row>
    <row r="532" s="86" customFormat="1" ht="16.5"/>
    <row r="533" s="86" customFormat="1" ht="16.5">
      <c r="A533" s="91"/>
    </row>
    <row r="534" s="86" customFormat="1" ht="16.5">
      <c r="B534" s="85"/>
    </row>
    <row r="535" s="86" customFormat="1" ht="16.5"/>
    <row r="536" s="86" customFormat="1" ht="16.5"/>
    <row r="537" s="86" customFormat="1" ht="16.5"/>
    <row r="538" s="86" customFormat="1" ht="16.5"/>
    <row r="539" s="86" customFormat="1" ht="16.5"/>
    <row r="540" s="86" customFormat="1" ht="16.5"/>
    <row r="541" s="86" customFormat="1" ht="16.5"/>
    <row r="542" s="86" customFormat="1" ht="16.5"/>
    <row r="543" s="86" customFormat="1" ht="16.5"/>
    <row r="544" s="86" customFormat="1" ht="16.5"/>
    <row r="545" s="86" customFormat="1" ht="16.5"/>
    <row r="546" s="86" customFormat="1" ht="16.5"/>
    <row r="547" s="86" customFormat="1" ht="16.5"/>
    <row r="548" s="86" customFormat="1" ht="16.5"/>
    <row r="549" s="86" customFormat="1" ht="16.5"/>
    <row r="550" s="86" customFormat="1" ht="16.5"/>
    <row r="551" s="86" customFormat="1" ht="16.5"/>
    <row r="552" s="86" customFormat="1" ht="16.5"/>
    <row r="553" s="86" customFormat="1" ht="16.5"/>
    <row r="554" s="86" customFormat="1" ht="16.5"/>
    <row r="555" s="86" customFormat="1" ht="16.5"/>
    <row r="556" s="86" customFormat="1" ht="16.5"/>
    <row r="557" s="86" customFormat="1" ht="16.5"/>
    <row r="558" s="86" customFormat="1" ht="16.5"/>
    <row r="559" s="86" customFormat="1" ht="16.5"/>
    <row r="560" s="86" customFormat="1" ht="16.5"/>
    <row r="561" s="86" customFormat="1" ht="16.5"/>
    <row r="562" s="86" customFormat="1" ht="16.5"/>
    <row r="563" s="86" customFormat="1" ht="16.5"/>
    <row r="564" s="86" customFormat="1" ht="16.5">
      <c r="A564" s="87"/>
    </row>
    <row r="565" spans="2:10" s="86" customFormat="1" ht="16.5">
      <c r="B565" s="87"/>
      <c r="C565" s="87"/>
      <c r="D565" s="87"/>
      <c r="E565" s="87"/>
      <c r="F565" s="87"/>
      <c r="G565" s="87"/>
      <c r="H565" s="87"/>
      <c r="I565" s="87"/>
      <c r="J565" s="87"/>
    </row>
    <row r="566" s="86" customFormat="1" ht="16.5">
      <c r="A566" s="87"/>
    </row>
    <row r="567" spans="2:10" s="86" customFormat="1" ht="16.5">
      <c r="B567" s="87"/>
      <c r="C567" s="87"/>
      <c r="D567" s="87"/>
      <c r="E567" s="87"/>
      <c r="F567" s="87"/>
      <c r="G567" s="87"/>
      <c r="H567" s="87"/>
      <c r="I567" s="87"/>
      <c r="J567" s="87"/>
    </row>
    <row r="568" s="86" customFormat="1" ht="16.5"/>
    <row r="569" s="86" customFormat="1" ht="16.5"/>
    <row r="570" s="86" customFormat="1" ht="16.5"/>
    <row r="571" s="86" customFormat="1" ht="16.5"/>
    <row r="572" s="86" customFormat="1" ht="16.5"/>
    <row r="573" s="86" customFormat="1" ht="16.5"/>
    <row r="574" s="86" customFormat="1" ht="16.5"/>
    <row r="575" s="86" customFormat="1" ht="16.5"/>
    <row r="576" s="86" customFormat="1" ht="16.5"/>
    <row r="577" s="86" customFormat="1" ht="16.5"/>
    <row r="578" s="86" customFormat="1" ht="16.5"/>
    <row r="579" s="86" customFormat="1" ht="16.5"/>
    <row r="580" s="86" customFormat="1" ht="16.5"/>
    <row r="581" s="86" customFormat="1" ht="16.5"/>
    <row r="582" s="86" customFormat="1" ht="16.5"/>
    <row r="583" s="86" customFormat="1" ht="16.5"/>
    <row r="584" s="86" customFormat="1" ht="16.5"/>
    <row r="585" s="86" customFormat="1" ht="16.5"/>
    <row r="586" s="86" customFormat="1" ht="16.5"/>
    <row r="587" s="86" customFormat="1" ht="16.5"/>
    <row r="588" s="86" customFormat="1" ht="16.5"/>
    <row r="589" s="86" customFormat="1" ht="16.5"/>
    <row r="590" s="86" customFormat="1" ht="16.5"/>
    <row r="591" s="86" customFormat="1" ht="16.5"/>
    <row r="592" s="86" customFormat="1" ht="16.5"/>
    <row r="593" s="86" customFormat="1" ht="16.5"/>
    <row r="594" s="86" customFormat="1" ht="16.5"/>
    <row r="595" s="86" customFormat="1" ht="16.5"/>
    <row r="596" s="86" customFormat="1" ht="16.5"/>
    <row r="597" s="86" customFormat="1" ht="16.5"/>
    <row r="598" s="86" customFormat="1" ht="16.5"/>
    <row r="599" spans="2:10" ht="16.5">
      <c r="B599" s="86"/>
      <c r="C599" s="86"/>
      <c r="D599" s="86"/>
      <c r="E599" s="86"/>
      <c r="F599" s="86"/>
      <c r="G599" s="86"/>
      <c r="H599" s="86"/>
      <c r="I599" s="86"/>
      <c r="J599" s="86"/>
    </row>
  </sheetData>
  <mergeCells count="59">
    <mergeCell ref="M148:S148"/>
    <mergeCell ref="B259:J259"/>
    <mergeCell ref="B263:J263"/>
    <mergeCell ref="B267:J267"/>
    <mergeCell ref="B249:C249"/>
    <mergeCell ref="D249:E249"/>
    <mergeCell ref="B251:J251"/>
    <mergeCell ref="B255:J255"/>
    <mergeCell ref="B247:C247"/>
    <mergeCell ref="D247:E247"/>
    <mergeCell ref="B248:C248"/>
    <mergeCell ref="D248:E248"/>
    <mergeCell ref="B46:J46"/>
    <mergeCell ref="B122:J122"/>
    <mergeCell ref="B126:J126"/>
    <mergeCell ref="E176:F176"/>
    <mergeCell ref="G176:I176"/>
    <mergeCell ref="B86:I86"/>
    <mergeCell ref="I64:J64"/>
    <mergeCell ref="B190:I190"/>
    <mergeCell ref="B194:J194"/>
    <mergeCell ref="B221:I221"/>
    <mergeCell ref="B243:I243"/>
    <mergeCell ref="B211:I211"/>
    <mergeCell ref="A238:I238"/>
    <mergeCell ref="B239:J239"/>
    <mergeCell ref="A204:J204"/>
    <mergeCell ref="B70:J70"/>
    <mergeCell ref="B188:I188"/>
    <mergeCell ref="B189:I189"/>
    <mergeCell ref="B152:J152"/>
    <mergeCell ref="B10:J10"/>
    <mergeCell ref="B12:J12"/>
    <mergeCell ref="D22:J22"/>
    <mergeCell ref="B34:J34"/>
    <mergeCell ref="B38:J38"/>
    <mergeCell ref="B40:J40"/>
    <mergeCell ref="B148:J148"/>
    <mergeCell ref="B144:J144"/>
    <mergeCell ref="B140:J140"/>
    <mergeCell ref="A61:J61"/>
    <mergeCell ref="A133:J133"/>
    <mergeCell ref="B66:J66"/>
    <mergeCell ref="B138:J138"/>
    <mergeCell ref="B142:J142"/>
    <mergeCell ref="A278:J278"/>
    <mergeCell ref="A363:J363"/>
    <mergeCell ref="B295:J295"/>
    <mergeCell ref="B44:J44"/>
    <mergeCell ref="B164:J164"/>
    <mergeCell ref="B168:I168"/>
    <mergeCell ref="B225:I225"/>
    <mergeCell ref="B74:J74"/>
    <mergeCell ref="B78:J78"/>
    <mergeCell ref="B82:J82"/>
    <mergeCell ref="B245:C245"/>
    <mergeCell ref="D245:E245"/>
    <mergeCell ref="B246:C246"/>
    <mergeCell ref="D246:E246"/>
  </mergeCells>
  <printOptions/>
  <pageMargins left="0.78" right="0.45" top="0.5" bottom="0.2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Yeow</cp:lastModifiedBy>
  <cp:lastPrinted>2006-05-30T09:44:08Z</cp:lastPrinted>
  <dcterms:created xsi:type="dcterms:W3CDTF">2002-11-01T06:22:45Z</dcterms:created>
  <dcterms:modified xsi:type="dcterms:W3CDTF">2006-05-30T09:45:31Z</dcterms:modified>
  <cp:category/>
  <cp:version/>
  <cp:contentType/>
  <cp:contentStatus/>
</cp:coreProperties>
</file>